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8955" activeTab="1"/>
  </bookViews>
  <sheets>
    <sheet name="tonghop" sheetId="1" r:id="rId1"/>
    <sheet name="Ky 1" sheetId="2" r:id="rId2"/>
    <sheet name="Ky 2" sheetId="3" r:id="rId3"/>
    <sheet name="Ky 3" sheetId="4" r:id="rId4"/>
  </sheets>
  <definedNames/>
  <calcPr fullCalcOnLoad="1"/>
</workbook>
</file>

<file path=xl/sharedStrings.xml><?xml version="1.0" encoding="utf-8"?>
<sst xmlns="http://schemas.openxmlformats.org/spreadsheetml/2006/main" count="1298" uniqueCount="396">
  <si>
    <t>TT</t>
  </si>
  <si>
    <t>Điểm môn học</t>
  </si>
  <si>
    <t>Họ và tên</t>
  </si>
  <si>
    <t xml:space="preserve">Điểm môn học   </t>
  </si>
  <si>
    <t>Điểm ĐK</t>
  </si>
  <si>
    <t>Điểm thi       hệ số 70%</t>
  </si>
  <si>
    <t>Điểm thi hết môn</t>
  </si>
  <si>
    <t>Điểm thi hệ số 70%</t>
  </si>
  <si>
    <t>Điểm ĐK hệ số 30%</t>
  </si>
  <si>
    <t>Ngày sinh</t>
  </si>
  <si>
    <t>Hành chính so sánh</t>
  </si>
  <si>
    <t>Giới tính</t>
  </si>
  <si>
    <t>Nữ</t>
  </si>
  <si>
    <t>Nam</t>
  </si>
  <si>
    <t>Triết</t>
  </si>
  <si>
    <t>NN</t>
  </si>
  <si>
    <t>PP nghiên cứu KH &amp; GD</t>
  </si>
  <si>
    <t>ĐIỂM TB</t>
  </si>
  <si>
    <t>Công vụ công chức</t>
  </si>
  <si>
    <t>Quản lý nguồn nhân lực xã hội</t>
  </si>
  <si>
    <t>Tổ chức BMHCNN</t>
  </si>
  <si>
    <t>Thể chế HCNN</t>
  </si>
  <si>
    <t>GS,KT,TT trong QLHCNC</t>
  </si>
  <si>
    <t>Quản lý NNL trong KVC</t>
  </si>
  <si>
    <t>Ngoại ngữ</t>
  </si>
  <si>
    <t>10/01/1986</t>
  </si>
  <si>
    <t>28/03/1987</t>
  </si>
  <si>
    <t>29/03/1987</t>
  </si>
  <si>
    <t>05/04/1982</t>
  </si>
  <si>
    <t>05/08/1986</t>
  </si>
  <si>
    <t>6.5</t>
  </si>
  <si>
    <t>10/05/1988</t>
  </si>
  <si>
    <t>05/03/1986</t>
  </si>
  <si>
    <t>02/10/1983</t>
  </si>
  <si>
    <t>04/07/1987</t>
  </si>
  <si>
    <t>20/04/1986</t>
  </si>
  <si>
    <t>7.5</t>
  </si>
  <si>
    <t>15/09/1987</t>
  </si>
  <si>
    <t>27/09/1987</t>
  </si>
  <si>
    <t>08/10/1959</t>
  </si>
  <si>
    <t>15/07/1976</t>
  </si>
  <si>
    <t>12/05/1987</t>
  </si>
  <si>
    <t>05/06/1979</t>
  </si>
  <si>
    <t>31/05/1985</t>
  </si>
  <si>
    <t>13/07/1977</t>
  </si>
  <si>
    <t>01/03/1988</t>
  </si>
  <si>
    <t>21/06/1979</t>
  </si>
  <si>
    <t>22/07/1987</t>
  </si>
  <si>
    <t>03/07/1978</t>
  </si>
  <si>
    <t>27/06/1969</t>
  </si>
  <si>
    <t>30/03/1972</t>
  </si>
  <si>
    <t>08/04/1987</t>
  </si>
  <si>
    <t>08/05/1986</t>
  </si>
  <si>
    <t>12/07/1980</t>
  </si>
  <si>
    <t>22/09/1985</t>
  </si>
  <si>
    <t>06/08/1980</t>
  </si>
  <si>
    <t>28/06/1975</t>
  </si>
  <si>
    <t>26/05/1984</t>
  </si>
  <si>
    <t>17/08/1987</t>
  </si>
  <si>
    <t>24/03/1987</t>
  </si>
  <si>
    <t>30/09/1980</t>
  </si>
  <si>
    <t>20/02/1979</t>
  </si>
  <si>
    <t>03/07/1988</t>
  </si>
  <si>
    <t>05/10/1985</t>
  </si>
  <si>
    <t>Triết học</t>
  </si>
  <si>
    <t>Điểm thi       giữa học phần (30%)</t>
  </si>
  <si>
    <t>Điểm kiểm tra hệ số 20%</t>
  </si>
  <si>
    <t>Thảo luận</t>
  </si>
  <si>
    <t>Chuyên cần</t>
  </si>
  <si>
    <t>Lý luận và thực tiễn phát triển HCNN</t>
  </si>
  <si>
    <t>Điểm điều kiện</t>
  </si>
  <si>
    <t>Chính sách phát triển kinh tế</t>
  </si>
  <si>
    <t>Phan Diễm Lê Hằng</t>
  </si>
  <si>
    <t>Nguyễn Thu Trang</t>
  </si>
  <si>
    <t>TC cho cung ứng dịch vụ công</t>
  </si>
  <si>
    <t>Điểm thảo luận</t>
  </si>
  <si>
    <t>Điểm chuyên cần</t>
  </si>
  <si>
    <t>Đánh giá và tổ chức SDVB</t>
  </si>
  <si>
    <t>Anh</t>
  </si>
  <si>
    <t>Châu</t>
  </si>
  <si>
    <t>Điệp</t>
  </si>
  <si>
    <t>Dung</t>
  </si>
  <si>
    <t>Dũng</t>
  </si>
  <si>
    <t>Giang</t>
  </si>
  <si>
    <t>Hà</t>
  </si>
  <si>
    <t>Hằng</t>
  </si>
  <si>
    <t>Thọ</t>
  </si>
  <si>
    <t>Nguyên</t>
  </si>
  <si>
    <t>Phong</t>
  </si>
  <si>
    <t>Hiền</t>
  </si>
  <si>
    <t>Hiệp</t>
  </si>
  <si>
    <t>Hiếu</t>
  </si>
  <si>
    <t>Hoa</t>
  </si>
  <si>
    <t>Minh</t>
  </si>
  <si>
    <t>Hoàn</t>
  </si>
  <si>
    <t>Hồng</t>
  </si>
  <si>
    <t>Hùng</t>
  </si>
  <si>
    <t>Hưng</t>
  </si>
  <si>
    <t>Hương</t>
  </si>
  <si>
    <t>Hường</t>
  </si>
  <si>
    <t>Huyền</t>
  </si>
  <si>
    <t>Khánh</t>
  </si>
  <si>
    <t>Khương</t>
  </si>
  <si>
    <t>Kiên</t>
  </si>
  <si>
    <t>Lâm</t>
  </si>
  <si>
    <t>Lan</t>
  </si>
  <si>
    <t>Linh</t>
  </si>
  <si>
    <t>Lĩnh</t>
  </si>
  <si>
    <t>Long</t>
  </si>
  <si>
    <t>Loan</t>
  </si>
  <si>
    <t>Lý Đức</t>
  </si>
  <si>
    <t xml:space="preserve">Đồng Thị Vân </t>
  </si>
  <si>
    <t xml:space="preserve">Nguyễn Thị </t>
  </si>
  <si>
    <t xml:space="preserve">Nguyễn Thị Kim </t>
  </si>
  <si>
    <t xml:space="preserve">Nghiêm Thị Hoàng </t>
  </si>
  <si>
    <t xml:space="preserve">Trần Thị Huyền </t>
  </si>
  <si>
    <t xml:space="preserve">Phan Văn </t>
  </si>
  <si>
    <t xml:space="preserve">Nguyễn Thị Thùy </t>
  </si>
  <si>
    <t xml:space="preserve">Phạm Thị Thanh </t>
  </si>
  <si>
    <t xml:space="preserve">Chu Việt </t>
  </si>
  <si>
    <t xml:space="preserve">Nguyễn Hồng </t>
  </si>
  <si>
    <t xml:space="preserve">Nguyễn Việt </t>
  </si>
  <si>
    <t xml:space="preserve">Nguyễn Ngọc Thu </t>
  </si>
  <si>
    <t xml:space="preserve">Hoàng Thu </t>
  </si>
  <si>
    <t xml:space="preserve">Lê Như </t>
  </si>
  <si>
    <t xml:space="preserve">Lê Tiến </t>
  </si>
  <si>
    <t xml:space="preserve">Trần Tuấn </t>
  </si>
  <si>
    <t xml:space="preserve">Trần Thị </t>
  </si>
  <si>
    <t xml:space="preserve">Nguyễn Quốc </t>
  </si>
  <si>
    <t xml:space="preserve">Nguyễn Tuấn </t>
  </si>
  <si>
    <t xml:space="preserve">Nguyễn Trung </t>
  </si>
  <si>
    <t xml:space="preserve">Thiều Quang </t>
  </si>
  <si>
    <t xml:space="preserve">Trần Trung </t>
  </si>
  <si>
    <t>Đinh Thị</t>
  </si>
  <si>
    <t>Nguyễn Thị Hải</t>
  </si>
  <si>
    <t xml:space="preserve">Phan Thị Nhật </t>
  </si>
  <si>
    <t xml:space="preserve">Bùi Thị Thu </t>
  </si>
  <si>
    <t xml:space="preserve">Nguyễn Mạnh </t>
  </si>
  <si>
    <t xml:space="preserve">Nguyễn Văn </t>
  </si>
  <si>
    <t xml:space="preserve">Tạ Quang </t>
  </si>
  <si>
    <t xml:space="preserve">Dương Thị Thanh </t>
  </si>
  <si>
    <t xml:space="preserve">Dương Thị </t>
  </si>
  <si>
    <t xml:space="preserve">Nguyễn Thị Thu </t>
  </si>
  <si>
    <t xml:space="preserve">Võ Thu </t>
  </si>
  <si>
    <t xml:space="preserve">Lê Thị </t>
  </si>
  <si>
    <t xml:space="preserve">Mạc Văn </t>
  </si>
  <si>
    <t xml:space="preserve">Hà Thị Quỳnh </t>
  </si>
  <si>
    <t xml:space="preserve">Trương Thị Phong </t>
  </si>
  <si>
    <t xml:space="preserve">Nguyễn Phương </t>
  </si>
  <si>
    <t xml:space="preserve">Phạm Phương </t>
  </si>
  <si>
    <t xml:space="preserve">Ngô Thị </t>
  </si>
  <si>
    <t xml:space="preserve">Đào Việt </t>
  </si>
  <si>
    <t xml:space="preserve">Vũ Thị </t>
  </si>
  <si>
    <t xml:space="preserve">Nguyễn Sỹ </t>
  </si>
  <si>
    <t>HỌC VIỆN HÀNH CHÍNH</t>
  </si>
  <si>
    <t>KHOA SAU ĐẠI HỌC</t>
  </si>
  <si>
    <t>CỘNG HÒA XÃ HỘI CHỦ NGHĨA ViỆT NAM</t>
  </si>
  <si>
    <t>Độc lâp - Tự do - Hạnh phúc</t>
  </si>
  <si>
    <t>Phương pháp nghiên cứu khoa học</t>
  </si>
  <si>
    <t xml:space="preserve">  Nữ</t>
  </si>
  <si>
    <t>Giới</t>
  </si>
  <si>
    <t>26/11/1988</t>
  </si>
  <si>
    <t>20/10/1976</t>
  </si>
  <si>
    <t>23/11/1982</t>
  </si>
  <si>
    <t>30/10/1982</t>
  </si>
  <si>
    <t>19/10/1983</t>
  </si>
  <si>
    <t>22/11/1988</t>
  </si>
  <si>
    <t>23/11/1978</t>
  </si>
  <si>
    <t>21/10/1979</t>
  </si>
  <si>
    <t>31/12/1977</t>
  </si>
  <si>
    <t>Thể chế hành chính NN</t>
  </si>
  <si>
    <t>Tổ chức bộ máy hành chính nhà nước</t>
  </si>
  <si>
    <t>Quản lý nguồn nhân lực trong khu cực công</t>
  </si>
  <si>
    <t>Giám sát, kiểm tra, thanh tra trong QLHCNN</t>
  </si>
  <si>
    <t>Quản lý nguồn nhân lực Xh</t>
  </si>
  <si>
    <t>Điểm thi                hệ số 70%</t>
  </si>
  <si>
    <t>Điểm điều kiện 30%</t>
  </si>
  <si>
    <t>Điểm hết môn 70%</t>
  </si>
  <si>
    <t>Điểm kiểm tra điều kiện 30%</t>
  </si>
  <si>
    <t>Bài 1 (20%)</t>
  </si>
  <si>
    <t>Bài 2 (20%)</t>
  </si>
  <si>
    <t>Thi hết môn (60%)</t>
  </si>
  <si>
    <t xml:space="preserve">Nghe </t>
  </si>
  <si>
    <t xml:space="preserve">Nói </t>
  </si>
  <si>
    <t xml:space="preserve">Đọc+ viết </t>
  </si>
  <si>
    <t>Điểm thi hết môn 50%</t>
  </si>
  <si>
    <t>Tài chính cho cung ứng dịch vụ công</t>
  </si>
  <si>
    <t>Đánh giá và tổ chức sử dụng văn bản</t>
  </si>
  <si>
    <t>chuyển đến</t>
  </si>
  <si>
    <t>Quản lý NS NN</t>
  </si>
  <si>
    <t>Quản lý ngân sách nhà nước</t>
  </si>
  <si>
    <t>Ngày</t>
  </si>
  <si>
    <t xml:space="preserve">Họ </t>
  </si>
  <si>
    <t>tên</t>
  </si>
  <si>
    <t>Tên đề tài</t>
  </si>
  <si>
    <t>Lớp</t>
  </si>
  <si>
    <t>Người hướng dẫn</t>
  </si>
  <si>
    <t>Cơ quan công tác của NHD</t>
  </si>
  <si>
    <t>Chủ tịch</t>
  </si>
  <si>
    <t>Thư ký</t>
  </si>
  <si>
    <t>Phản biện 1</t>
  </si>
  <si>
    <t>Phản biện 2</t>
  </si>
  <si>
    <t>Đơn vị công tác</t>
  </si>
  <si>
    <t>Ủy viên</t>
  </si>
  <si>
    <t>TS. Nguyễn Quốc Sửu</t>
  </si>
  <si>
    <t>TS. Lê Anh Xuân</t>
  </si>
  <si>
    <t>TS. Nguyễn Bá Chiến</t>
  </si>
  <si>
    <t>TS. Trần Thị Diệu Oanh</t>
  </si>
  <si>
    <t>TS. Trần Nghị</t>
  </si>
  <si>
    <t xml:space="preserve">Bộ Nội vụ </t>
  </si>
  <si>
    <t>TS. Nguyễn Hoàng Quy</t>
  </si>
  <si>
    <t>TS. Nguyễn Ngọc Thao</t>
  </si>
  <si>
    <t>TS. Hoàng Mai</t>
  </si>
  <si>
    <t>TS. Phạm Đức Chính</t>
  </si>
  <si>
    <t>Chính sách phát triển thị trường chứng khoán Việt Nam</t>
  </si>
  <si>
    <t>CH16B</t>
  </si>
  <si>
    <t>PGS.TS. Lê Chi Mai</t>
  </si>
  <si>
    <t>Học viện  Hành chính</t>
  </si>
  <si>
    <t>PGS.TS Đỗ Thị Hải Hà</t>
  </si>
  <si>
    <t xml:space="preserve"> ĐH Kinh tế Quốc dân</t>
  </si>
  <si>
    <t>TS. Bùi Xuân Chung</t>
  </si>
  <si>
    <t xml:space="preserve">HV Chính trị - HC QG  HCM </t>
  </si>
  <si>
    <t xml:space="preserve">Nguyễn Hồng </t>
  </si>
  <si>
    <t>Đạo đức nghề nghiệp của viên chức bảo hiểm xã hội Việt Nam</t>
  </si>
  <si>
    <t>TS. Trần Hậu Thành</t>
  </si>
  <si>
    <t>Ban Tổ chức            Trung ương</t>
  </si>
  <si>
    <t xml:space="preserve">PGS.TS. Võ Kim Sơn       </t>
  </si>
  <si>
    <t xml:space="preserve">PGS.TS. Nguyễn Thị Thu Vân </t>
  </si>
  <si>
    <t xml:space="preserve">PGS.TS Nguyễn Thị Hồng Hải </t>
  </si>
  <si>
    <t xml:space="preserve">GS.TSKH. Phan Xuân Sơn </t>
  </si>
  <si>
    <t xml:space="preserve">PGS.TS. Nguyễn Minh Mẫn </t>
  </si>
  <si>
    <t xml:space="preserve">Văn phòng Chính phủ </t>
  </si>
  <si>
    <t>Nguyễn Mạnh</t>
  </si>
  <si>
    <t>Đổi mới hoạt động của Uỷ ban nhân dân huyện ở Thành phố Hà Nội hiện nay</t>
  </si>
  <si>
    <t>PGS.TS. Lương Thanh Cường</t>
  </si>
  <si>
    <t>PGS.TS. Nguyễn  Minh Phương</t>
  </si>
  <si>
    <t>Quản lý nhà nước về phòng, chống in lậu sách ở Việt Nam hiện nay</t>
  </si>
  <si>
    <t>TS. Nguyễn Đức Tài</t>
  </si>
  <si>
    <t>Văn phòng Trung ương</t>
  </si>
  <si>
    <t>GS.TS. Đinh Văn Mậu</t>
  </si>
  <si>
    <t>PGS.TS. Nguyễn Minh Mẫn</t>
  </si>
  <si>
    <t xml:space="preserve">HĐCD Giáo sư Nhà nước </t>
  </si>
  <si>
    <t>PGS.TS. Nguyễn Như Phát</t>
  </si>
  <si>
    <t>Viện Hàn lâm KHXHVN</t>
  </si>
  <si>
    <t>quyết định số</t>
  </si>
  <si>
    <t>TS. Ngô Thành Can</t>
  </si>
  <si>
    <t xml:space="preserve">PGS.TS. Nguyễn Thị Hồng Hải   </t>
  </si>
  <si>
    <t xml:space="preserve">PGS.TS Vũ Duy Yên                            </t>
  </si>
  <si>
    <t xml:space="preserve">PGS.TSLê Kim Việt </t>
  </si>
  <si>
    <t>Học viện CT-HCQGHCM</t>
  </si>
  <si>
    <t xml:space="preserve">TS.Dương Quang Tung    </t>
  </si>
  <si>
    <t>Năng lực của công chức phường, quận Cầu Giấy, Thành phố Hà Nội</t>
  </si>
  <si>
    <t>Nâng cao chất lượng thu hút sinh viên tốt nghiệp đại học về công tác chính quyền cơ sở tỉnh Hưng Yên.</t>
  </si>
  <si>
    <t>TS. Đặng Khắc Ánh</t>
  </si>
  <si>
    <t>PGS.TS. Nguyễn
 Hữu Hải</t>
  </si>
  <si>
    <t>TS.Bùi
 Huy Khiên</t>
  </si>
  <si>
    <t>TS. Nguyễn Thị
Vân Hương</t>
  </si>
  <si>
    <t>Viện Khoa học TCNN</t>
  </si>
  <si>
    <t>TS. Tạ 
Ngọc Hải</t>
  </si>
  <si>
    <t>Viện Khoa
học TC NN</t>
  </si>
  <si>
    <t>Năng lực công chức tư pháp, hộ tịch các xã, huyện Nam Sách, tỉnh Hải Dương</t>
  </si>
  <si>
    <t>TS. Nguyễn Thị Hồng Hải</t>
  </si>
  <si>
    <t>PGS.TS. Lưu Kiếm Thanh</t>
  </si>
  <si>
    <t xml:space="preserve">TS. Nguyễn Thị Vân Hương             </t>
  </si>
  <si>
    <t>TS. Chu Xuân Khánh</t>
  </si>
  <si>
    <t>PGS.TS. Hoàng Phúc Lâm</t>
  </si>
  <si>
    <t>Quản lý nhà nước về đào tạo nghề trên địa bàn tỉnh Nam Định</t>
  </si>
  <si>
    <t>PGS.TS. Đinh Thị Minh Tuyết</t>
  </si>
  <si>
    <t>TS. Nguyễn 
Minh Sản</t>
  </si>
  <si>
    <t>TS. Nguyễn 
Thị Hường</t>
  </si>
  <si>
    <t>TS. Nguyễn 
Trịnh Kiểm</t>
  </si>
  <si>
    <t>Nguyên GV HV Hành chính</t>
  </si>
  <si>
    <t xml:space="preserve">PGS.TS. Trần Quốc Thành </t>
  </si>
  <si>
    <t>ĐH
 Sư phạm Hà Nội</t>
  </si>
  <si>
    <t>Tuyển dụng viên chức trong các đơn vị sự nghiệp thuộc Sở Quy hoạch Kiến trúc Hà Nội</t>
  </si>
  <si>
    <t>PGS.TS. Ngô Quang Sơn</t>
  </si>
  <si>
    <t>Ủy ban Dân tộc</t>
  </si>
  <si>
    <t>PGS.TS Lưu Kiếm Thanh</t>
  </si>
  <si>
    <t>TS. Trịnh Thanh Hà</t>
  </si>
  <si>
    <t>TS. Nguyễn Văn Hậu</t>
  </si>
  <si>
    <t>TS. Nguyễn Thị Hồng Nam</t>
  </si>
  <si>
    <t>HV Quan hệ quốc tế</t>
  </si>
  <si>
    <t>TS. Hà Quang Ngọc</t>
  </si>
  <si>
    <t>Bộ Nội vụ</t>
  </si>
  <si>
    <t>Soạn thảo và ban hành văn bản quản lý hành chính nhà nước cấp xã tỉnh Ninh Bình</t>
  </si>
  <si>
    <t>Học viện Hành chính</t>
  </si>
  <si>
    <t>TS. Nguyễn Thị Hà</t>
  </si>
  <si>
    <t>PGS.TS Nguyễn Thị Thu Vân</t>
  </si>
  <si>
    <t>PGS.TS Văn Tất Thu</t>
  </si>
  <si>
    <t>Nguyên Thứ trưởng BNV</t>
  </si>
  <si>
    <t>TS. Đoàn Thị Hòa</t>
  </si>
  <si>
    <t>ĐH Nội vụ</t>
  </si>
  <si>
    <t>Giải quyết khiếu nại trong lĩnh vực xây dựng ở huyện Từ Liêm Thành phố Hà Nội</t>
  </si>
  <si>
    <t>PGS.TS. Trần Thị Cúc</t>
  </si>
  <si>
    <t>TS. Nguyễn Quốc Hiệp</t>
  </si>
  <si>
    <t>Thanh tra Chính phủ</t>
  </si>
  <si>
    <t>TS. Trần Đức Lượng</t>
  </si>
  <si>
    <t>Quản lý nhà nước đối với Đại lý bảo hiểm nhân thọ Việt Nam</t>
  </si>
  <si>
    <t>TS. Lương Minh Việt</t>
  </si>
  <si>
    <t>PGS.TS. Trang Thị Tuyết</t>
  </si>
  <si>
    <t>TS. Bùi Thùy Nhi</t>
  </si>
  <si>
    <t>TS. Đặng Đình Thanh</t>
  </si>
  <si>
    <t>PGS.TS Đỗ Đức Minh</t>
  </si>
  <si>
    <t>Bộ Tài Chính</t>
  </si>
  <si>
    <t>Quản lý nhà nước đối với hoạt động xuất khẩu lao động tại Việt Nam hiện nay</t>
  </si>
  <si>
    <t>TS. Nguyễn Đức Kiên</t>
  </si>
  <si>
    <t>Văn phòng Quốc hội</t>
  </si>
  <si>
    <t>Quản lý nhà nước về phát triển nguồn nhân lực ngành Xây dựng ở Việt Nam trong giai đoạn hiện nay</t>
  </si>
  <si>
    <t>PGS.TS. Vũ Trọng Hách</t>
  </si>
  <si>
    <t>PGS.TS.
Đinh Thị Minh Tuyết</t>
  </si>
  <si>
    <t>TS.Trịnh
 Đức Hưng</t>
  </si>
  <si>
    <t>PGS.TS. Hoàng Văn Chức</t>
  </si>
  <si>
    <t>PGS.TS
. Phạm Kiên Cường</t>
  </si>
  <si>
    <t>PGS.TS. 
Nguyễn Đức Lương</t>
  </si>
  <si>
    <t>Quản lý Nhà nước về quy hoạch sử dụng đất khu công nghiệp ở Việt Nam</t>
  </si>
  <si>
    <t>TS. Hoàng Sỹ Kim</t>
  </si>
  <si>
    <t>TS. Ngô Thúy Quỳnh</t>
  </si>
  <si>
    <t>TS. Nguyễn Thị Phượng</t>
  </si>
  <si>
    <t>TS. Nguyễn Trịnh Kiểm</t>
  </si>
  <si>
    <t>TS. Nguyễn Từ</t>
  </si>
  <si>
    <t>Viện KH-MT</t>
  </si>
  <si>
    <t>Quản lý nhà nước đối với công ty Cổ phần (từ thực tiễn của Tổng công ty cổ phần Vinaconex)</t>
  </si>
  <si>
    <t>TS. Nguyễn Hoàng Hiển</t>
  </si>
  <si>
    <t>ĐH Kinh tế QD</t>
  </si>
  <si>
    <t>Quản lý nhà nước về đất đai trên địa bàn Thành phố Việt Trì - thực trạng và giải pháp</t>
  </si>
  <si>
    <t>PGS. TS Trang Thị Tuyết</t>
  </si>
  <si>
    <t>TS. Nguyễn Đăng Thảo</t>
  </si>
  <si>
    <t>HV CT khu vực I</t>
  </si>
  <si>
    <t>PGS. TS Nguyễn Đình Long</t>
  </si>
  <si>
    <t>Bộ NN&amp;PTNT</t>
  </si>
  <si>
    <t>TS. Trần Anh Tuấn</t>
  </si>
  <si>
    <t xml:space="preserve">TS. Ngô Thành Can </t>
  </si>
  <si>
    <t>TS. Nguyễn Ngọc Vân</t>
  </si>
  <si>
    <t xml:space="preserve">TS. Nguyễn Hữu Đức </t>
  </si>
  <si>
    <t>Quản lý nhà nước về xuất khẩu hàng may mặc Việt Nam</t>
  </si>
  <si>
    <t>TS.Lương Văn Hải</t>
  </si>
  <si>
    <t>Viện ĐH Mở</t>
  </si>
  <si>
    <t>TS. Nguyễn Danh Thuận</t>
  </si>
  <si>
    <t>Bộ VH, TT và DL</t>
  </si>
  <si>
    <t xml:space="preserve">Nâng cao chất lượng đào tạo, bồi dưỡng công chức Bộ Ngoại giao, đáp ứng yêu cầu hội nhập Quốc tế từ thực tiễn Cục Quản trị, Tài vụ, Bộ Ngoại giao </t>
  </si>
  <si>
    <t>GS.TS. Đinh Văn Tiến</t>
  </si>
  <si>
    <t>TS.Nguyễn Minh Sản</t>
  </si>
  <si>
    <t>TS. Bùi Huy Khiên</t>
  </si>
  <si>
    <t>TS. Hoàng Văn Cảnh</t>
  </si>
  <si>
    <t>ĐH Công đoàn</t>
  </si>
  <si>
    <t>PGS.TS Hồ Trọng Hoài</t>
  </si>
  <si>
    <t>Nâng cao chất lượng tuyển dụng công chức tại Bộ Nội vụ</t>
  </si>
  <si>
    <t>DT</t>
  </si>
  <si>
    <t>chuyển lớp</t>
  </si>
  <si>
    <t>Điểm BV</t>
  </si>
  <si>
    <t>PGS.TS Phạm Kiên Cường</t>
  </si>
  <si>
    <t>PGS.TS Đinh Thị Minh Tuyết</t>
  </si>
  <si>
    <t>PGS.TS Vũ Trọng Hách</t>
  </si>
  <si>
    <t>TS. Bùi Mai Đông</t>
  </si>
  <si>
    <t>Học viện phụ nữ</t>
  </si>
  <si>
    <t>PGS.TS Nguyễn Đức Lương</t>
  </si>
  <si>
    <t>Nguyên GV HVHC</t>
  </si>
  <si>
    <t>TS.Trịnh Đức Hưng</t>
  </si>
  <si>
    <t>Chính sách tạo việc làm cho thanh niên trên địa bàn tỉnh Thái Nguyên</t>
  </si>
  <si>
    <t>Quản lý nhà nước đối với hoạt động của phật giáo ở Viêtn Nam hiện nay</t>
  </si>
  <si>
    <t>PGS.TS Hoàng Văn Chức</t>
  </si>
  <si>
    <t>TS. Nguyễn Tất Đạt</t>
  </si>
  <si>
    <t>PGS.TS Hoàng Minh Đô</t>
  </si>
  <si>
    <t>PGS.TS Phí Đức Tuấn</t>
  </si>
  <si>
    <t>Học viện An ninh</t>
  </si>
  <si>
    <t>Quản lý nhà nước đối với bảo hiểm sản xuất nông nghiệp ở huyện Đông Anh, Hà Nội</t>
  </si>
  <si>
    <t>TS.Nguyễn Việt Hùng</t>
  </si>
  <si>
    <t>PGS.TS Trần Văn Giao</t>
  </si>
  <si>
    <t>PGS.TS Phạm Kim Giao</t>
  </si>
  <si>
    <t>Viện Khoa học- Môi trường</t>
  </si>
  <si>
    <t>Tổ chức và hoạt động của UBND xã ở huyện Từ Liêm, thành phố Hà Nội</t>
  </si>
  <si>
    <t>TS. Nguyễn Thị Thu Hà</t>
  </si>
  <si>
    <t>PGS.TS Vũ Đức Đán</t>
  </si>
  <si>
    <t>TS.Nguyễn Thị Phượng</t>
  </si>
  <si>
    <t>GS.TS Phạm Hồng Thái</t>
  </si>
  <si>
    <t>TS. Tào Thị Quyên</t>
  </si>
  <si>
    <t>Đại học QG HN</t>
  </si>
  <si>
    <t>Hoàn thiện cơ cấu tổ chức Ủy ban chứng khoán nhà nước</t>
  </si>
  <si>
    <t>PGS.TS Võ Kim Sơn</t>
  </si>
  <si>
    <t>PGS.TS Lê Thị Vân Hạnh</t>
  </si>
  <si>
    <t>TS. Nguyễn Minh Sản</t>
  </si>
  <si>
    <t>PGS.TS Vũ Duy Yên</t>
  </si>
  <si>
    <t>PGS.TS Lê Kim Việt</t>
  </si>
  <si>
    <t>TS. Vũ Quang Thái</t>
  </si>
  <si>
    <t>Hoạt động giám sát ngân sách địa phương của Hội đồng nhân dân tỉnh Hả Dương</t>
  </si>
  <si>
    <t>PGS.TS Lê thị Hương</t>
  </si>
  <si>
    <t>PGS.TS Nguyễn Minh Phương</t>
  </si>
  <si>
    <t>PGS.TS Nguyễn Minh Đoan</t>
  </si>
  <si>
    <t>ĐH Luật Hà Nội</t>
  </si>
  <si>
    <t>16h</t>
  </si>
  <si>
    <t>Quản lý nhà nước về phát triển nguồn nhân lực thanh tra xây dựng trên địa bàn thành phố Hà Nội</t>
  </si>
  <si>
    <t>TS. Trịnh Đức Hưng</t>
  </si>
  <si>
    <t>Học viện CT-QGHCM</t>
  </si>
  <si>
    <t>nhận QD</t>
  </si>
  <si>
    <t>Chua nhân QD</t>
  </si>
  <si>
    <t>Trình HD</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</si>
</sst>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
    <numFmt numFmtId="173" formatCode="&quot;?&quot;#,##0;&quot;?&quot;\-#,##0"/>
    <numFmt numFmtId="174" formatCode="_-* #,##0_-;\-* #,##0_-;_-* &quot;-&quot;_-;_-@_-"/>
    <numFmt numFmtId="175" formatCode="_-* #,##0.00_-;\-* #,##0.00_-;_-* &quot;-&quot;??_-;_-@_-"/>
    <numFmt numFmtId="176" formatCode="&quot;$&quot;#,##0;[Red]\-&quot;$&quot;#,##0"/>
    <numFmt numFmtId="177" formatCode="#,###&quot; &quot;;\(#,###\)"/>
    <numFmt numFmtId="178" formatCode="#,###&quot;  &quot;;\(#,###\)&quot; &quot;"/>
    <numFmt numFmtId="179" formatCode="_-* #,##0\ _F_-;\-* #,##0\ _F_-;_-* &quot;-&quot;\ _F_-;_-@_-"/>
    <numFmt numFmtId="180" formatCode="_ &quot;\&quot;* #,##0_ ;_ &quot;\&quot;* \-#,##0_ ;_ &quot;\&quot;* &quot;-&quot;_ ;_ @_ "/>
    <numFmt numFmtId="181" formatCode="_(* #,##0_);_(* \(#,##0\);_(* &quot;-&quot;??_);_(@_)"/>
    <numFmt numFmtId="182" formatCode="_ &quot;\&quot;* #,##0.00_ ;_ &quot;\&quot;* \-#,##0.00_ ;_ &quot;\&quot;* &quot;-&quot;??_ ;_ @_ "/>
    <numFmt numFmtId="183" formatCode="_ * #,##0_ ;_ * \-#,##0_ ;_ * &quot;-&quot;_ ;_ @_ "/>
    <numFmt numFmtId="184" formatCode="_ * #,##0.00_ ;_ * \-#,##0.00_ ;_ * &quot;-&quot;??_ ;_ @_ "/>
    <numFmt numFmtId="185" formatCode="0.000"/>
    <numFmt numFmtId="186" formatCode="_-* #,##0.00_L_e_k_-;\-* #,##0.00_L_e_k_-;_-* &quot;-&quot;??_L_e_k_-;_-@_-"/>
    <numFmt numFmtId="187" formatCode="0.000_)"/>
    <numFmt numFmtId="188" formatCode="_-* #,##0_L_e_k_-;\-* #,##0_L_e_k_-;_-* &quot;-&quot;_L_e_k_-;_-@_-"/>
    <numFmt numFmtId="189" formatCode="&quot;C&quot;#,##0.00_);\(&quot;C&quot;#,##0.00\)"/>
    <numFmt numFmtId="190" formatCode="_-* #,##0.00&quot;Lek&quot;_-;\-* #,##0.00&quot;Lek&quot;_-;_-* &quot;-&quot;??&quot;Lek&quot;_-;_-@_-"/>
    <numFmt numFmtId="191" formatCode="_-* #,##0&quot;Lek&quot;_-;\-* #,##0&quot;Lek&quot;_-;_-* &quot;-&quot;&quot;Lek&quot;_-;_-@_-"/>
    <numFmt numFmtId="192" formatCode="\$#,##0\ ;\(\$#,##0\)"/>
    <numFmt numFmtId="193" formatCode="&quot;C&quot;#,##0_);\(&quot;C&quot;#,##0\)"/>
    <numFmt numFmtId="194" formatCode="&quot;C&quot;#,##0_);[Red]\(&quot;C&quot;#,##0\)"/>
    <numFmt numFmtId="195" formatCode="&quot;$&quot;#,##0;\-&quot;$&quot;#,##0"/>
    <numFmt numFmtId="196" formatCode="_-&quot;£&quot;* #,##0_-;\-&quot;£&quot;* #,##0_-;_-&quot;£&quot;* &quot;-&quot;_-;_-@_-"/>
    <numFmt numFmtId="197" formatCode="#,##0\ &quot;$&quot;_);[Red]\(#,##0\ &quot;$&quot;\)"/>
    <numFmt numFmtId="198" formatCode="&quot;$&quot;###,0&quot;.&quot;00_);[Red]\(&quot;$&quot;###,0&quot;.&quot;00\)"/>
    <numFmt numFmtId="199" formatCode="&quot;\&quot;#,##0;[Red]\-&quot;\&quot;#,##0"/>
    <numFmt numFmtId="200" formatCode="&quot;\&quot;#,##0.00;\-&quot;\&quot;#,##0.00"/>
    <numFmt numFmtId="201" formatCode="_-* ###,0&quot;.&quot;00_-;\-* ###,0&quot;.&quot;00_-;_-* &quot;-&quot;??_-;_-@_-"/>
    <numFmt numFmtId="202" formatCode="#,##0.00\ &quot;F&quot;;\-#,##0.00\ &quot;F&quot;"/>
    <numFmt numFmtId="203" formatCode="&quot;£&quot;#,##0;\-&quot;£&quot;#,##0"/>
    <numFmt numFmtId="204" formatCode="#,##0.00\ &quot;F&quot;;[Red]\-#,##0.00\ &quot;F&quot;"/>
    <numFmt numFmtId="205" formatCode="_-* #,##0.0\ _F_-;\-* #,##0.0\ _F_-;_-* &quot;-&quot;??\ _F_-;_-@_-"/>
    <numFmt numFmtId="206" formatCode="0.00000000000E+00;\?"/>
    <numFmt numFmtId="207" formatCode="&quot;£&quot;#,##0;[Red]\-&quot;£&quot;#,##0"/>
    <numFmt numFmtId="208" formatCode="#,##0\ &quot;F&quot;;\-#,##0\ &quot;F&quot;"/>
    <numFmt numFmtId="209" formatCode="#,##0\ &quot;F&quot;;[Red]\-#,##0\ &quot;F&quot;"/>
    <numFmt numFmtId="210" formatCode="_-&quot;£&quot;* #,##0.00_-;\-&quot;£&quot;* #,##0.00_-;_-&quot;£&quot;* &quot;-&quot;??_-;_-@_-"/>
    <numFmt numFmtId="211" formatCode="_-&quot;$&quot;* #,##0_-;\-&quot;$&quot;* #,##0_-;_-&quot;$&quot;* &quot;-&quot;_-;_-@_-"/>
    <numFmt numFmtId="212" formatCode="_-&quot;$&quot;* #,##0.00_-;\-&quot;$&quot;* #,##0.00_-;_-&quot;$&quot;* &quot;-&quot;??_-;_-@_-"/>
    <numFmt numFmtId="213" formatCode="&quot;\&quot;#,##0.00;[Red]&quot;\&quot;\-#,##0.00"/>
    <numFmt numFmtId="214" formatCode="&quot;\&quot;#,##0;[Red]&quot;\&quot;\-#,##0"/>
    <numFmt numFmtId="215" formatCode="0.0"/>
    <numFmt numFmtId="216" formatCode="_-* #,##0.0_-;\-* #,##0.0_-;_-* &quot;-&quot;??_-;_-@_-"/>
    <numFmt numFmtId="217" formatCode="_-* #,##0.0_-;\-* #,##0.0_-;_-* &quot;-&quot;?_-;_-@_-"/>
    <numFmt numFmtId="218" formatCode="_-* #,##0.0\ _₫_-;\-* #,##0.0\ _₫_-;_-* &quot;-&quot;?\ _₫_-;_-@_-"/>
    <numFmt numFmtId="219" formatCode="&quot;Yes&quot;;&quot;Yes&quot;;&quot;No&quot;"/>
    <numFmt numFmtId="220" formatCode="&quot;True&quot;;&quot;True&quot;;&quot;False&quot;"/>
    <numFmt numFmtId="221" formatCode="&quot;On&quot;;&quot;On&quot;;&quot;Off&quot;"/>
    <numFmt numFmtId="222" formatCode="[$€-2]\ #,##0.00_);[Red]\([$€-2]\ #,##0.00\)"/>
    <numFmt numFmtId="223" formatCode="_(* #,##0.0_);_(* \(#,##0.0\);_(* &quot;-&quot;?_);_(@_)"/>
  </numFmts>
  <fonts count="114">
    <font>
      <sz val="10"/>
      <name val="Arial"/>
      <family val="0"/>
    </font>
    <font>
      <sz val="8"/>
      <name val="Arial"/>
      <family val="2"/>
    </font>
    <font>
      <sz val="10"/>
      <name val=".VnTime"/>
      <family val="2"/>
    </font>
    <font>
      <sz val="12"/>
      <name val=".VnTime"/>
      <family val="2"/>
    </font>
    <font>
      <sz val="11"/>
      <name val="??"/>
      <family val="3"/>
    </font>
    <font>
      <sz val="10"/>
      <name val="?? ??"/>
      <family val="1"/>
    </font>
    <font>
      <sz val="14"/>
      <name val="??"/>
      <family val="3"/>
    </font>
    <font>
      <sz val="12"/>
      <name val="????"/>
      <family val="1"/>
    </font>
    <font>
      <sz val="12"/>
      <name val="Courier"/>
      <family val="3"/>
    </font>
    <font>
      <sz val="12"/>
      <name val="Times New Roman"/>
      <family val="1"/>
    </font>
    <font>
      <sz val="12"/>
      <name val="|??¢¥¢¬¨Ï"/>
      <family val="1"/>
    </font>
    <font>
      <sz val="10"/>
      <name val="QBJ-??10pt"/>
      <family val="3"/>
    </font>
    <font>
      <sz val="12"/>
      <color indexed="8"/>
      <name val="???"/>
      <family val="1"/>
    </font>
    <font>
      <sz val="10"/>
      <name val="Helv"/>
      <family val="2"/>
    </font>
    <font>
      <sz val="12"/>
      <name val="???"/>
      <family val="0"/>
    </font>
    <font>
      <sz val="14"/>
      <name val="VnTime"/>
      <family val="0"/>
    </font>
    <font>
      <b/>
      <i/>
      <sz val="10"/>
      <name val=".VnTimeH"/>
      <family val="2"/>
    </font>
    <font>
      <sz val="12"/>
      <name val="¹ÙÅÁÃ¼"/>
      <family val="1"/>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1"/>
      <color indexed="9"/>
      <name val="Calibri"/>
      <family val="2"/>
    </font>
    <font>
      <sz val="12"/>
      <name val="±¼¸²Ã¼"/>
      <family val="3"/>
    </font>
    <font>
      <sz val="12"/>
      <name val="¹UAAA¼"/>
      <family val="3"/>
    </font>
    <font>
      <sz val="11"/>
      <name val="±¼¸²Ã¼"/>
      <family val="3"/>
    </font>
    <font>
      <sz val="8"/>
      <name val="Times New Roman"/>
      <family val="1"/>
    </font>
    <font>
      <sz val="11"/>
      <name val="Arial"/>
      <family val="2"/>
    </font>
    <font>
      <sz val="11"/>
      <color indexed="20"/>
      <name val="Calibri"/>
      <family val="2"/>
    </font>
    <font>
      <sz val="12"/>
      <name val="Tms Rmn"/>
      <family val="0"/>
    </font>
    <font>
      <sz val="11"/>
      <name val="µ¸¿ò"/>
      <family val="0"/>
    </font>
    <font>
      <sz val="13"/>
      <name val=".VnTime"/>
      <family val="2"/>
    </font>
    <font>
      <sz val="12"/>
      <name val="µ¸¿òÃ¼"/>
      <family val="3"/>
    </font>
    <font>
      <sz val="12"/>
      <name val="System"/>
      <family val="1"/>
    </font>
    <font>
      <b/>
      <sz val="11"/>
      <color indexed="52"/>
      <name val="Calibri"/>
      <family val="2"/>
    </font>
    <font>
      <b/>
      <sz val="10"/>
      <name val="Helv"/>
      <family val="2"/>
    </font>
    <font>
      <b/>
      <sz val="11"/>
      <color indexed="9"/>
      <name val="Calibri"/>
      <family val="2"/>
    </font>
    <font>
      <sz val="10"/>
      <name val=".VnArial"/>
      <family val="2"/>
    </font>
    <font>
      <sz val="12"/>
      <name val="Arial"/>
      <family val="2"/>
    </font>
    <font>
      <sz val="11"/>
      <name val="Tms Rmn"/>
      <family val="0"/>
    </font>
    <font>
      <sz val="10"/>
      <name val="MS Sans Serif"/>
      <family val="2"/>
    </font>
    <font>
      <sz val="10"/>
      <name val="MS Serif"/>
      <family val="1"/>
    </font>
    <font>
      <sz val="10"/>
      <name val="Arial CE"/>
      <family val="0"/>
    </font>
    <font>
      <sz val="10"/>
      <color indexed="16"/>
      <name val="MS Serif"/>
      <family val="1"/>
    </font>
    <font>
      <i/>
      <sz val="11"/>
      <color indexed="23"/>
      <name val="Calibri"/>
      <family val="2"/>
    </font>
    <font>
      <u val="single"/>
      <sz val="12"/>
      <color indexed="36"/>
      <name val="Arial"/>
      <family val="2"/>
    </font>
    <font>
      <sz val="11"/>
      <color indexed="17"/>
      <name val="Calibri"/>
      <family val="2"/>
    </font>
    <font>
      <b/>
      <sz val="12"/>
      <color indexed="9"/>
      <name val="Tms Rmn"/>
      <family val="0"/>
    </font>
    <font>
      <b/>
      <sz val="12"/>
      <name val="Helv"/>
      <family val="2"/>
    </font>
    <font>
      <b/>
      <sz val="12"/>
      <name val="Arial"/>
      <family val="2"/>
    </font>
    <font>
      <b/>
      <sz val="18"/>
      <name val="Arial"/>
      <family val="2"/>
    </font>
    <font>
      <b/>
      <sz val="11"/>
      <color indexed="56"/>
      <name val="Calibri"/>
      <family val="2"/>
    </font>
    <font>
      <b/>
      <sz val="8"/>
      <name val="MS Sans Serif"/>
      <family val="2"/>
    </font>
    <font>
      <b/>
      <sz val="10"/>
      <name val=".VnTime"/>
      <family val="2"/>
    </font>
    <font>
      <b/>
      <sz val="14"/>
      <name val=".VnTimeH"/>
      <family val="2"/>
    </font>
    <font>
      <u val="single"/>
      <sz val="12"/>
      <color indexed="12"/>
      <name val="Arial"/>
      <family val="2"/>
    </font>
    <font>
      <sz val="8"/>
      <color indexed="12"/>
      <name val="Helv"/>
      <family val="0"/>
    </font>
    <font>
      <sz val="11"/>
      <color indexed="52"/>
      <name val="Calibri"/>
      <family val="2"/>
    </font>
    <font>
      <b/>
      <sz val="11"/>
      <name val="Helv"/>
      <family val="2"/>
    </font>
    <font>
      <sz val="11"/>
      <color indexed="60"/>
      <name val="Calibri"/>
      <family val="2"/>
    </font>
    <font>
      <sz val="10"/>
      <name val="Times New Roman"/>
      <family val="1"/>
    </font>
    <font>
      <sz val="7"/>
      <name val="Small Fonts"/>
      <family val="2"/>
    </font>
    <font>
      <sz val="11"/>
      <name val="–¾’©"/>
      <family val="1"/>
    </font>
    <font>
      <b/>
      <sz val="11"/>
      <color indexed="63"/>
      <name val="Calibri"/>
      <family val="2"/>
    </font>
    <font>
      <sz val="8"/>
      <name val="Wingdings"/>
      <family val="0"/>
    </font>
    <font>
      <sz val="8"/>
      <name val="Helv"/>
      <family val="0"/>
    </font>
    <font>
      <i/>
      <sz val="10"/>
      <name val="MS Sans Serif"/>
      <family val="2"/>
    </font>
    <font>
      <b/>
      <sz val="12"/>
      <color indexed="8"/>
      <name val="Arial"/>
      <family val="2"/>
    </font>
    <font>
      <b/>
      <i/>
      <sz val="12"/>
      <color indexed="8"/>
      <name val="Arial"/>
      <family val="2"/>
    </font>
    <font>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8"/>
      <name val="MS Sans Serif"/>
      <family val="2"/>
    </font>
    <font>
      <sz val="11"/>
      <color indexed="32"/>
      <name val="VNI-Times"/>
      <family val="0"/>
    </font>
    <font>
      <b/>
      <sz val="8"/>
      <color indexed="8"/>
      <name val="Helv"/>
      <family val="0"/>
    </font>
    <font>
      <sz val="14"/>
      <name val=".VnTime"/>
      <family val="2"/>
    </font>
    <font>
      <b/>
      <sz val="18"/>
      <color indexed="56"/>
      <name val="Cambria"/>
      <family val="2"/>
    </font>
    <font>
      <sz val="10"/>
      <name val=".VnAvant"/>
      <family val="2"/>
    </font>
    <font>
      <b/>
      <sz val="8"/>
      <name val="VN Helvetica"/>
      <family val="0"/>
    </font>
    <font>
      <b/>
      <sz val="12"/>
      <name val=".VnTime"/>
      <family val="2"/>
    </font>
    <font>
      <b/>
      <sz val="10"/>
      <name val="VN AvantGBook"/>
      <family val="0"/>
    </font>
    <font>
      <b/>
      <sz val="16"/>
      <name val=".VnTime"/>
      <family val="2"/>
    </font>
    <font>
      <sz val="9"/>
      <name val=".VnTime"/>
      <family val="2"/>
    </font>
    <font>
      <sz val="11"/>
      <color indexed="10"/>
      <name val="Calibri"/>
      <family val="2"/>
    </font>
    <font>
      <sz val="14"/>
      <name val=".VnArial"/>
      <family val="2"/>
    </font>
    <font>
      <sz val="14"/>
      <name val="뼻뮝"/>
      <family val="3"/>
    </font>
    <font>
      <sz val="12"/>
      <name val="바탕체"/>
      <family val="3"/>
    </font>
    <font>
      <sz val="12"/>
      <name val="뼻뮝"/>
      <family val="1"/>
    </font>
    <font>
      <sz val="9"/>
      <name val="Arial"/>
      <family val="2"/>
    </font>
    <font>
      <sz val="10"/>
      <name val="굴림체"/>
      <family val="3"/>
    </font>
    <font>
      <sz val="10"/>
      <name val=" "/>
      <family val="1"/>
    </font>
    <font>
      <b/>
      <sz val="14"/>
      <name val="Times New Roman"/>
      <family val="1"/>
    </font>
    <font>
      <b/>
      <sz val="10"/>
      <name val="Times New Roman"/>
      <family val="1"/>
    </font>
    <font>
      <b/>
      <sz val="9"/>
      <name val="Times New Roman"/>
      <family val="1"/>
    </font>
    <font>
      <b/>
      <sz val="10"/>
      <color indexed="8"/>
      <name val="Times New Roman"/>
      <family val="1"/>
    </font>
    <font>
      <b/>
      <sz val="12"/>
      <name val="Times New Roman"/>
      <family val="1"/>
    </font>
    <font>
      <sz val="9"/>
      <name val="Times New Roman"/>
      <family val="1"/>
    </font>
    <font>
      <b/>
      <sz val="11"/>
      <name val="Times New Roman"/>
      <family val="1"/>
    </font>
    <font>
      <sz val="11"/>
      <name val="Times New Roman"/>
      <family val="1"/>
    </font>
    <font>
      <sz val="10"/>
      <color indexed="8"/>
      <name val="Times New Roman"/>
      <family val="1"/>
    </font>
    <font>
      <sz val="11"/>
      <color indexed="8"/>
      <name val="Times New Roman"/>
      <family val="1"/>
    </font>
    <font>
      <sz val="14"/>
      <name val="Times New Roman"/>
      <family val="1"/>
    </font>
    <font>
      <u val="single"/>
      <sz val="14"/>
      <name val="Times New Roman"/>
      <family val="1"/>
    </font>
    <font>
      <b/>
      <sz val="10"/>
      <name val="Arial"/>
      <family val="2"/>
    </font>
    <font>
      <sz val="13"/>
      <name val="Times New Roman"/>
      <family val="1"/>
    </font>
    <font>
      <b/>
      <sz val="11"/>
      <color indexed="8"/>
      <name val="Times New Roman"/>
      <family val="1"/>
    </font>
    <font>
      <u val="single"/>
      <sz val="10"/>
      <name val="Times New Roman"/>
      <family val="1"/>
    </font>
    <font>
      <sz val="10"/>
      <color indexed="60"/>
      <name val="Times New Roman"/>
      <family val="1"/>
    </font>
    <font>
      <sz val="9"/>
      <color indexed="8"/>
      <name val="Times New Roman"/>
      <family val="1"/>
    </font>
    <font>
      <b/>
      <sz val="9"/>
      <color indexed="8"/>
      <name val="Times New Roman"/>
      <family val="1"/>
    </font>
    <font>
      <sz val="9"/>
      <color indexed="30"/>
      <name val="Times New Roman"/>
      <family val="1"/>
    </font>
    <font>
      <sz val="9"/>
      <color rgb="FF0070C0"/>
      <name val="Times New Roman"/>
      <family val="1"/>
    </font>
  </fonts>
  <fills count="46">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solid">
        <fgColor indexed="43"/>
        <bgColor indexed="64"/>
      </patternFill>
    </fill>
    <fill>
      <patternFill patternType="darkVertical"/>
    </fill>
    <fill>
      <patternFill patternType="solid">
        <fgColor indexed="54"/>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58"/>
        <bgColor indexed="64"/>
      </patternFill>
    </fill>
    <fill>
      <patternFill patternType="solid">
        <fgColor indexed="35"/>
        <bgColor indexed="64"/>
      </patternFill>
    </fill>
    <fill>
      <patternFill patternType="gray125">
        <fgColor indexed="35"/>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8"/>
        <bgColor indexed="64"/>
      </patternFill>
    </fill>
    <fill>
      <patternFill patternType="solid">
        <fgColor indexed="15"/>
        <bgColor indexed="64"/>
      </patternFill>
    </fill>
    <fill>
      <patternFill patternType="solid">
        <fgColor indexed="9"/>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bgColor indexed="64"/>
      </patternFill>
    </fill>
    <fill>
      <patternFill patternType="solid">
        <fgColor theme="1" tint="0.49998000264167786"/>
        <bgColor indexed="64"/>
      </patternFill>
    </fill>
    <fill>
      <patternFill patternType="solid">
        <fgColor rgb="FFFFC000"/>
        <bgColor indexed="64"/>
      </patternFill>
    </fill>
  </fills>
  <borders count="29">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double"/>
      <top>
        <color indexed="63"/>
      </top>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right style="thin"/>
      <top style="thin"/>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right>
        <color indexed="63"/>
      </right>
      <top style="thin"/>
      <bottom style="thin"/>
    </border>
    <border>
      <left>
        <color indexed="63"/>
      </left>
      <right>
        <color indexed="63"/>
      </right>
      <top style="double"/>
      <bottom>
        <color indexed="63"/>
      </bottom>
    </border>
    <border>
      <left style="medium">
        <color indexed="9"/>
      </left>
      <right style="medium">
        <color indexed="9"/>
      </right>
      <top style="medium">
        <color indexed="9"/>
      </top>
      <bottom style="medium">
        <color indexed="9"/>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98">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6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172" fontId="4" fillId="0" borderId="0" applyFont="0" applyFill="0" applyBorder="0" applyAlignment="0" applyProtection="0"/>
    <xf numFmtId="0" fontId="5" fillId="0" borderId="0" applyFont="0" applyFill="0" applyBorder="0" applyAlignment="0" applyProtection="0"/>
    <xf numFmtId="173" fontId="4" fillId="0" borderId="0" applyFont="0" applyFill="0" applyBorder="0" applyAlignment="0" applyProtection="0"/>
    <xf numFmtId="0" fontId="0" fillId="0" borderId="0" applyNumberFormat="0" applyFill="0" applyBorder="0" applyAlignment="0" applyProtection="0"/>
    <xf numFmtId="40" fontId="6" fillId="0" borderId="0" applyFont="0" applyFill="0" applyBorder="0" applyAlignment="0" applyProtection="0"/>
    <xf numFmtId="38" fontId="6" fillId="0" borderId="0" applyFont="0" applyFill="0" applyBorder="0" applyAlignment="0" applyProtection="0"/>
    <xf numFmtId="174" fontId="7" fillId="0" borderId="0" applyFont="0" applyFill="0" applyBorder="0" applyAlignment="0" applyProtection="0"/>
    <xf numFmtId="175" fontId="7" fillId="0" borderId="0" applyFont="0" applyFill="0" applyBorder="0" applyAlignment="0" applyProtection="0"/>
    <xf numFmtId="176" fontId="8" fillId="0" borderId="0" applyFont="0" applyFill="0" applyBorder="0" applyAlignment="0" applyProtection="0"/>
    <xf numFmtId="0" fontId="9"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10" fillId="0" borderId="0">
      <alignment/>
      <protection/>
    </xf>
    <xf numFmtId="177" fontId="11" fillId="0" borderId="0" applyFill="0" applyBorder="0" applyProtection="0">
      <alignment vertical="center"/>
    </xf>
    <xf numFmtId="178" fontId="12" fillId="0" borderId="0" applyFill="0" applyBorder="0" applyProtection="0">
      <alignment vertical="center"/>
    </xf>
    <xf numFmtId="0" fontId="0" fillId="0" borderId="0" applyNumberFormat="0" applyFill="0" applyBorder="0" applyAlignment="0" applyProtection="0"/>
    <xf numFmtId="179" fontId="3" fillId="0" borderId="0" applyFont="0" applyFill="0" applyBorder="0" applyAlignment="0" applyProtection="0"/>
    <xf numFmtId="0" fontId="13" fillId="0" borderId="0">
      <alignment/>
      <protection/>
    </xf>
    <xf numFmtId="180" fontId="14" fillId="0" borderId="0" applyFont="0" applyFill="0" applyBorder="0" applyAlignment="0" applyProtection="0"/>
    <xf numFmtId="0" fontId="0" fillId="0" borderId="0">
      <alignment/>
      <protection/>
    </xf>
    <xf numFmtId="1" fontId="15" fillId="0" borderId="1" applyBorder="0" applyAlignment="0">
      <protection/>
    </xf>
    <xf numFmtId="180" fontId="14" fillId="0" borderId="0" applyFont="0" applyFill="0" applyBorder="0" applyAlignment="0" applyProtection="0"/>
    <xf numFmtId="181" fontId="16" fillId="0" borderId="0">
      <alignment horizontal="centerContinuous"/>
      <protection/>
    </xf>
    <xf numFmtId="9" fontId="17" fillId="0" borderId="0" applyFont="0" applyFill="0" applyBorder="0" applyAlignment="0" applyProtection="0"/>
    <xf numFmtId="0" fontId="18" fillId="2" borderId="0">
      <alignment/>
      <protection/>
    </xf>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20" fillId="2" borderId="0">
      <alignment/>
      <protection/>
    </xf>
    <xf numFmtId="0" fontId="21" fillId="0" borderId="0">
      <alignment wrapText="1"/>
      <protection/>
    </xf>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 fillId="0" borderId="0">
      <alignment/>
      <protection/>
    </xf>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0" borderId="0" applyNumberFormat="0" applyBorder="0" applyAlignment="0" applyProtection="0"/>
    <xf numFmtId="180" fontId="23" fillId="0" borderId="0" applyFont="0" applyFill="0" applyBorder="0" applyAlignment="0" applyProtection="0"/>
    <xf numFmtId="0" fontId="24" fillId="0" borderId="0" applyFont="0" applyFill="0" applyBorder="0" applyAlignment="0" applyProtection="0"/>
    <xf numFmtId="180" fontId="25" fillId="0" borderId="0" applyFont="0" applyFill="0" applyBorder="0" applyAlignment="0" applyProtection="0"/>
    <xf numFmtId="182" fontId="23" fillId="0" borderId="0" applyFont="0" applyFill="0" applyBorder="0" applyAlignment="0" applyProtection="0"/>
    <xf numFmtId="0" fontId="24" fillId="0" borderId="0" applyFont="0" applyFill="0" applyBorder="0" applyAlignment="0" applyProtection="0"/>
    <xf numFmtId="182" fontId="25" fillId="0" borderId="0" applyFont="0" applyFill="0" applyBorder="0" applyAlignment="0" applyProtection="0"/>
    <xf numFmtId="0" fontId="26" fillId="0" borderId="0">
      <alignment horizontal="center" wrapText="1"/>
      <protection locked="0"/>
    </xf>
    <xf numFmtId="0" fontId="27" fillId="0" borderId="0" applyFont="0">
      <alignment/>
      <protection/>
    </xf>
    <xf numFmtId="183" fontId="23" fillId="0" borderId="0" applyFont="0" applyFill="0" applyBorder="0" applyAlignment="0" applyProtection="0"/>
    <xf numFmtId="0" fontId="24" fillId="0" borderId="0" applyFont="0" applyFill="0" applyBorder="0" applyAlignment="0" applyProtection="0"/>
    <xf numFmtId="183" fontId="17" fillId="0" borderId="0" applyFont="0" applyFill="0" applyBorder="0" applyAlignment="0" applyProtection="0"/>
    <xf numFmtId="184" fontId="23" fillId="0" borderId="0" applyFont="0" applyFill="0" applyBorder="0" applyAlignment="0" applyProtection="0"/>
    <xf numFmtId="0" fontId="24" fillId="0" borderId="0" applyFont="0" applyFill="0" applyBorder="0" applyAlignment="0" applyProtection="0"/>
    <xf numFmtId="184" fontId="17"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0" fontId="24" fillId="0" borderId="0">
      <alignment/>
      <protection/>
    </xf>
    <xf numFmtId="0" fontId="30" fillId="0" borderId="0">
      <alignment/>
      <protection/>
    </xf>
    <xf numFmtId="0" fontId="31" fillId="0" borderId="0">
      <alignment/>
      <protection/>
    </xf>
    <xf numFmtId="0" fontId="32" fillId="0" borderId="0">
      <alignment/>
      <protection/>
    </xf>
    <xf numFmtId="0" fontId="33" fillId="0" borderId="0">
      <alignment/>
      <protection/>
    </xf>
    <xf numFmtId="185" fontId="0" fillId="0" borderId="0" applyFill="0" applyBorder="0" applyAlignment="0">
      <protection/>
    </xf>
    <xf numFmtId="0" fontId="34" fillId="2" borderId="2" applyNumberFormat="0" applyAlignment="0" applyProtection="0"/>
    <xf numFmtId="0" fontId="35" fillId="0" borderId="0">
      <alignment/>
      <protection/>
    </xf>
    <xf numFmtId="0" fontId="36" fillId="21" borderId="3" applyNumberFormat="0" applyAlignment="0" applyProtection="0"/>
    <xf numFmtId="181" fontId="37" fillId="0" borderId="0" applyFont="0" applyFill="0" applyBorder="0" applyAlignment="0" applyProtection="0"/>
    <xf numFmtId="43" fontId="0" fillId="0" borderId="0" applyFont="0" applyFill="0" applyBorder="0" applyAlignment="0" applyProtection="0"/>
    <xf numFmtId="187" fontId="39" fillId="0" borderId="0">
      <alignment/>
      <protection/>
    </xf>
    <xf numFmtId="187" fontId="39" fillId="0" borderId="0">
      <alignment/>
      <protection/>
    </xf>
    <xf numFmtId="187" fontId="39" fillId="0" borderId="0">
      <alignment/>
      <protection/>
    </xf>
    <xf numFmtId="187" fontId="39" fillId="0" borderId="0">
      <alignment/>
      <protection/>
    </xf>
    <xf numFmtId="187" fontId="39" fillId="0" borderId="0">
      <alignment/>
      <protection/>
    </xf>
    <xf numFmtId="187" fontId="39" fillId="0" borderId="0">
      <alignment/>
      <protection/>
    </xf>
    <xf numFmtId="187" fontId="39" fillId="0" borderId="0">
      <alignment/>
      <protection/>
    </xf>
    <xf numFmtId="187" fontId="39" fillId="0" borderId="0">
      <alignment/>
      <protection/>
    </xf>
    <xf numFmtId="41" fontId="0" fillId="0" borderId="0" applyFont="0" applyFill="0" applyBorder="0" applyAlignment="0" applyProtection="0"/>
    <xf numFmtId="189" fontId="40" fillId="0" borderId="0">
      <alignment/>
      <protection/>
    </xf>
    <xf numFmtId="186" fontId="38" fillId="0" borderId="0" applyFont="0" applyFill="0" applyBorder="0" applyAlignment="0" applyProtection="0"/>
    <xf numFmtId="3" fontId="0" fillId="0" borderId="0" applyFont="0" applyFill="0" applyBorder="0" applyAlignment="0" applyProtection="0"/>
    <xf numFmtId="0" fontId="41" fillId="0" borderId="0" applyNumberFormat="0" applyAlignment="0">
      <protection/>
    </xf>
    <xf numFmtId="44" fontId="0" fillId="0" borderId="0" applyFont="0" applyFill="0" applyBorder="0" applyAlignment="0" applyProtection="0"/>
    <xf numFmtId="42" fontId="0" fillId="0" borderId="0" applyFont="0" applyFill="0" applyBorder="0" applyAlignment="0" applyProtection="0"/>
    <xf numFmtId="192" fontId="0" fillId="0" borderId="0" applyFont="0" applyFill="0" applyBorder="0" applyAlignment="0" applyProtection="0"/>
    <xf numFmtId="193" fontId="40" fillId="0" borderId="0">
      <alignment/>
      <protection/>
    </xf>
    <xf numFmtId="185" fontId="3" fillId="0" borderId="4">
      <alignment/>
      <protection/>
    </xf>
    <xf numFmtId="0" fontId="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194" fontId="40" fillId="0" borderId="0">
      <alignment/>
      <protection/>
    </xf>
    <xf numFmtId="174" fontId="42" fillId="0" borderId="0" applyFont="0" applyFill="0" applyBorder="0" applyAlignment="0" applyProtection="0"/>
    <xf numFmtId="175"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74" fontId="42" fillId="0" borderId="0" applyFont="0" applyFill="0" applyBorder="0" applyAlignment="0" applyProtection="0"/>
    <xf numFmtId="169" fontId="42" fillId="0" borderId="0" applyFont="0" applyFill="0" applyBorder="0" applyAlignment="0" applyProtection="0"/>
    <xf numFmtId="169" fontId="42" fillId="0" borderId="0" applyFont="0" applyFill="0" applyBorder="0" applyAlignment="0" applyProtection="0"/>
    <xf numFmtId="174"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5"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5" fontId="42" fillId="0" borderId="0" applyFont="0" applyFill="0" applyBorder="0" applyAlignment="0" applyProtection="0"/>
    <xf numFmtId="3" fontId="3" fillId="0" borderId="0" applyFont="0" applyBorder="0" applyAlignment="0">
      <protection/>
    </xf>
    <xf numFmtId="0" fontId="43" fillId="0" borderId="0" applyNumberFormat="0" applyAlignment="0">
      <protection/>
    </xf>
    <xf numFmtId="0" fontId="44" fillId="0" borderId="0" applyNumberFormat="0" applyFill="0" applyBorder="0" applyAlignment="0" applyProtection="0"/>
    <xf numFmtId="3" fontId="3" fillId="0" borderId="0" applyFont="0" applyBorder="0" applyAlignment="0">
      <protection/>
    </xf>
    <xf numFmtId="2" fontId="0" fillId="0" borderId="0" applyFont="0" applyFill="0" applyBorder="0" applyAlignment="0" applyProtection="0"/>
    <xf numFmtId="0" fontId="45" fillId="0" borderId="0" applyNumberFormat="0" applyFill="0" applyBorder="0" applyAlignment="0" applyProtection="0"/>
    <xf numFmtId="0" fontId="46" fillId="5" borderId="0" applyNumberFormat="0" applyBorder="0" applyAlignment="0" applyProtection="0"/>
    <xf numFmtId="38" fontId="1" fillId="2" borderId="0" applyNumberFormat="0" applyBorder="0" applyAlignment="0" applyProtection="0"/>
    <xf numFmtId="0" fontId="47" fillId="22" borderId="0">
      <alignment/>
      <protection/>
    </xf>
    <xf numFmtId="0" fontId="48" fillId="0" borderId="0">
      <alignment horizontal="left"/>
      <protection/>
    </xf>
    <xf numFmtId="0" fontId="49" fillId="0" borderId="5" applyNumberFormat="0" applyAlignment="0" applyProtection="0"/>
    <xf numFmtId="0" fontId="49" fillId="0" borderId="6">
      <alignment horizontal="left" vertical="center"/>
      <protection/>
    </xf>
    <xf numFmtId="0" fontId="50" fillId="0" borderId="0" applyNumberFormat="0" applyFill="0" applyBorder="0" applyAlignment="0" applyProtection="0"/>
    <xf numFmtId="0" fontId="49" fillId="0" borderId="0" applyNumberFormat="0" applyFill="0" applyBorder="0" applyAlignment="0" applyProtection="0"/>
    <xf numFmtId="0" fontId="51" fillId="0" borderId="7" applyNumberFormat="0" applyFill="0" applyAlignment="0" applyProtection="0"/>
    <xf numFmtId="0" fontId="51" fillId="0" borderId="0" applyNumberFormat="0" applyFill="0" applyBorder="0" applyAlignment="0" applyProtection="0"/>
    <xf numFmtId="0" fontId="50" fillId="0" borderId="0" applyProtection="0">
      <alignment/>
    </xf>
    <xf numFmtId="0" fontId="49" fillId="0" borderId="0" applyProtection="0">
      <alignment/>
    </xf>
    <xf numFmtId="0" fontId="52" fillId="0" borderId="8">
      <alignment horizontal="center"/>
      <protection/>
    </xf>
    <xf numFmtId="0" fontId="52" fillId="0" borderId="0">
      <alignment horizontal="center"/>
      <protection/>
    </xf>
    <xf numFmtId="195" fontId="53" fillId="23" borderId="1" applyNumberFormat="0" applyAlignment="0">
      <protection/>
    </xf>
    <xf numFmtId="49" fontId="54" fillId="0" borderId="1">
      <alignment vertical="center"/>
      <protection/>
    </xf>
    <xf numFmtId="0" fontId="55" fillId="0" borderId="0" applyNumberFormat="0" applyFill="0" applyBorder="0" applyAlignment="0" applyProtection="0"/>
    <xf numFmtId="0" fontId="56" fillId="0" borderId="0">
      <alignment/>
      <protection/>
    </xf>
    <xf numFmtId="10" fontId="1" fillId="24" borderId="1" applyNumberFormat="0" applyBorder="0" applyAlignment="0" applyProtection="0"/>
    <xf numFmtId="0" fontId="3" fillId="0" borderId="0">
      <alignment/>
      <protection/>
    </xf>
    <xf numFmtId="0" fontId="57" fillId="0" borderId="9" applyNumberFormat="0" applyFill="0" applyAlignment="0" applyProtection="0"/>
    <xf numFmtId="38" fontId="40" fillId="0" borderId="0" applyFont="0" applyFill="0" applyBorder="0" applyAlignment="0" applyProtection="0"/>
    <xf numFmtId="40" fontId="40" fillId="0" borderId="0" applyFont="0" applyFill="0" applyBorder="0" applyAlignment="0" applyProtection="0"/>
    <xf numFmtId="174" fontId="0" fillId="0" borderId="0" applyFont="0" applyFill="0" applyBorder="0" applyAlignment="0" applyProtection="0"/>
    <xf numFmtId="175" fontId="0" fillId="0" borderId="0" applyFont="0" applyFill="0" applyBorder="0" applyAlignment="0" applyProtection="0"/>
    <xf numFmtId="0" fontId="58" fillId="0" borderId="8">
      <alignment/>
      <protection/>
    </xf>
    <xf numFmtId="196" fontId="0" fillId="0" borderId="10">
      <alignment/>
      <protection/>
    </xf>
    <xf numFmtId="197" fontId="40" fillId="0" borderId="0" applyFont="0" applyFill="0" applyBorder="0" applyAlignment="0" applyProtection="0"/>
    <xf numFmtId="198" fontId="40"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0" fontId="38" fillId="0" borderId="0" applyNumberFormat="0" applyFont="0" applyFill="0" applyAlignment="0">
      <protection/>
    </xf>
    <xf numFmtId="0" fontId="59" fillId="25" borderId="0" applyNumberFormat="0" applyBorder="0" applyAlignment="0" applyProtection="0"/>
    <xf numFmtId="0" fontId="60" fillId="0" borderId="0">
      <alignment/>
      <protection/>
    </xf>
    <xf numFmtId="37" fontId="61" fillId="0" borderId="0">
      <alignment/>
      <protection/>
    </xf>
    <xf numFmtId="0" fontId="31" fillId="0" borderId="0">
      <alignment/>
      <protection/>
    </xf>
    <xf numFmtId="0" fontId="0" fillId="0" borderId="0">
      <alignment/>
      <protection/>
    </xf>
    <xf numFmtId="0" fontId="38" fillId="0" borderId="0">
      <alignment/>
      <protection/>
    </xf>
    <xf numFmtId="0" fontId="3" fillId="0" borderId="0">
      <alignment/>
      <protection/>
    </xf>
    <xf numFmtId="0" fontId="42" fillId="0" borderId="0">
      <alignment/>
      <protection/>
    </xf>
    <xf numFmtId="0" fontId="0" fillId="24" borderId="11" applyNumberFormat="0" applyFont="0" applyAlignment="0" applyProtection="0"/>
    <xf numFmtId="201" fontId="62" fillId="0" borderId="0" applyFont="0" applyFill="0" applyBorder="0" applyAlignment="0" applyProtection="0"/>
    <xf numFmtId="174" fontId="62"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0" fillId="0" borderId="0" applyFont="0" applyFill="0" applyBorder="0" applyAlignment="0" applyProtection="0"/>
    <xf numFmtId="0" fontId="60" fillId="0" borderId="0">
      <alignment/>
      <protection/>
    </xf>
    <xf numFmtId="0" fontId="63" fillId="2" borderId="12" applyNumberFormat="0" applyAlignment="0" applyProtection="0"/>
    <xf numFmtId="14" fontId="26" fillId="0" borderId="0">
      <alignment horizontal="center" wrapText="1"/>
      <protection locked="0"/>
    </xf>
    <xf numFmtId="9" fontId="0" fillId="0" borderId="0" applyFont="0" applyFill="0" applyBorder="0" applyAlignment="0" applyProtection="0"/>
    <xf numFmtId="10" fontId="0" fillId="0" borderId="0" applyFont="0" applyFill="0" applyBorder="0" applyAlignment="0" applyProtection="0"/>
    <xf numFmtId="9" fontId="40" fillId="0" borderId="13" applyNumberFormat="0" applyBorder="0">
      <alignment/>
      <protection/>
    </xf>
    <xf numFmtId="0" fontId="64" fillId="26" borderId="0" applyNumberFormat="0" applyFont="0" applyBorder="0" applyAlignment="0">
      <protection/>
    </xf>
    <xf numFmtId="14" fontId="65" fillId="0" borderId="0" applyNumberFormat="0" applyFill="0" applyBorder="0" applyAlignment="0" applyProtection="0"/>
    <xf numFmtId="0" fontId="3" fillId="0" borderId="0" applyNumberFormat="0" applyFill="0" applyBorder="0" applyAlignment="0" applyProtection="0"/>
    <xf numFmtId="4" fontId="67" fillId="25" borderId="14" applyNumberFormat="0" applyProtection="0">
      <alignment vertical="center"/>
    </xf>
    <xf numFmtId="4" fontId="68" fillId="25" borderId="14" applyNumberFormat="0" applyProtection="0">
      <alignment vertical="center"/>
    </xf>
    <xf numFmtId="4" fontId="69" fillId="25" borderId="14" applyNumberFormat="0" applyProtection="0">
      <alignment horizontal="left" vertical="center" indent="1"/>
    </xf>
    <xf numFmtId="4" fontId="69" fillId="27" borderId="0" applyNumberFormat="0" applyProtection="0">
      <alignment horizontal="left" vertical="center" indent="1"/>
    </xf>
    <xf numFmtId="4" fontId="69" fillId="18" borderId="14" applyNumberFormat="0" applyProtection="0">
      <alignment horizontal="right" vertical="center"/>
    </xf>
    <xf numFmtId="4" fontId="69" fillId="4" borderId="14" applyNumberFormat="0" applyProtection="0">
      <alignment horizontal="right" vertical="center"/>
    </xf>
    <xf numFmtId="4" fontId="69" fillId="10" borderId="14" applyNumberFormat="0" applyProtection="0">
      <alignment horizontal="right" vertical="center"/>
    </xf>
    <xf numFmtId="4" fontId="69" fillId="5" borderId="14" applyNumberFormat="0" applyProtection="0">
      <alignment horizontal="right" vertical="center"/>
    </xf>
    <xf numFmtId="4" fontId="69" fillId="12" borderId="14" applyNumberFormat="0" applyProtection="0">
      <alignment horizontal="right" vertical="center"/>
    </xf>
    <xf numFmtId="4" fontId="69" fillId="8" borderId="14" applyNumberFormat="0" applyProtection="0">
      <alignment horizontal="right" vertical="center"/>
    </xf>
    <xf numFmtId="4" fontId="69" fillId="28" borderId="14" applyNumberFormat="0" applyProtection="0">
      <alignment horizontal="right" vertical="center"/>
    </xf>
    <xf numFmtId="4" fontId="69" fillId="19" borderId="14" applyNumberFormat="0" applyProtection="0">
      <alignment horizontal="right" vertical="center"/>
    </xf>
    <xf numFmtId="4" fontId="69" fillId="29" borderId="14" applyNumberFormat="0" applyProtection="0">
      <alignment horizontal="right" vertical="center"/>
    </xf>
    <xf numFmtId="4" fontId="67" fillId="30" borderId="15" applyNumberFormat="0" applyProtection="0">
      <alignment horizontal="left" vertical="center" indent="1"/>
    </xf>
    <xf numFmtId="4" fontId="67" fillId="9" borderId="0" applyNumberFormat="0" applyProtection="0">
      <alignment horizontal="left" vertical="center" indent="1"/>
    </xf>
    <xf numFmtId="4" fontId="67" fillId="27" borderId="0" applyNumberFormat="0" applyProtection="0">
      <alignment horizontal="left" vertical="center" indent="1"/>
    </xf>
    <xf numFmtId="4" fontId="69" fillId="9" borderId="14" applyNumberFormat="0" applyProtection="0">
      <alignment horizontal="right" vertical="center"/>
    </xf>
    <xf numFmtId="4" fontId="70" fillId="9" borderId="0" applyNumberFormat="0" applyProtection="0">
      <alignment horizontal="left" vertical="center" indent="1"/>
    </xf>
    <xf numFmtId="4" fontId="70" fillId="27" borderId="0" applyNumberFormat="0" applyProtection="0">
      <alignment horizontal="left" vertical="center" indent="1"/>
    </xf>
    <xf numFmtId="4" fontId="69" fillId="31" borderId="14" applyNumberFormat="0" applyProtection="0">
      <alignment vertical="center"/>
    </xf>
    <xf numFmtId="4" fontId="71" fillId="31" borderId="14" applyNumberFormat="0" applyProtection="0">
      <alignment vertical="center"/>
    </xf>
    <xf numFmtId="4" fontId="67" fillId="9" borderId="16" applyNumberFormat="0" applyProtection="0">
      <alignment horizontal="left" vertical="center" indent="1"/>
    </xf>
    <xf numFmtId="4" fontId="69" fillId="31" borderId="14" applyNumberFormat="0" applyProtection="0">
      <alignment horizontal="right" vertical="center"/>
    </xf>
    <xf numFmtId="4" fontId="71" fillId="31" borderId="14" applyNumberFormat="0" applyProtection="0">
      <alignment horizontal="right" vertical="center"/>
    </xf>
    <xf numFmtId="4" fontId="67" fillId="9" borderId="14" applyNumberFormat="0" applyProtection="0">
      <alignment horizontal="left" vertical="center" indent="1"/>
    </xf>
    <xf numFmtId="4" fontId="72" fillId="23" borderId="16" applyNumberFormat="0" applyProtection="0">
      <alignment horizontal="left" vertical="center" indent="1"/>
    </xf>
    <xf numFmtId="4" fontId="73" fillId="31" borderId="14" applyNumberFormat="0" applyProtection="0">
      <alignment horizontal="right" vertical="center"/>
    </xf>
    <xf numFmtId="0" fontId="64" fillId="1" borderId="6" applyNumberFormat="0" applyFont="0" applyAlignment="0">
      <protection/>
    </xf>
    <xf numFmtId="0" fontId="74" fillId="0" borderId="0" applyNumberFormat="0" applyFill="0" applyBorder="0" applyAlignment="0">
      <protection/>
    </xf>
    <xf numFmtId="0" fontId="0" fillId="32" borderId="0">
      <alignment/>
      <protection/>
    </xf>
    <xf numFmtId="0" fontId="2" fillId="0" borderId="0" applyNumberFormat="0" applyFill="0" applyBorder="0" applyAlignment="0" applyProtection="0"/>
    <xf numFmtId="181" fontId="37" fillId="0" borderId="0" applyFont="0" applyFill="0" applyBorder="0" applyAlignment="0" applyProtection="0"/>
    <xf numFmtId="0" fontId="75" fillId="0" borderId="0">
      <alignment/>
      <protection/>
    </xf>
    <xf numFmtId="0" fontId="58" fillId="0" borderId="0">
      <alignment/>
      <protection/>
    </xf>
    <xf numFmtId="40" fontId="76" fillId="0" borderId="0" applyBorder="0">
      <alignment horizontal="right"/>
      <protection/>
    </xf>
    <xf numFmtId="202" fontId="31" fillId="0" borderId="17">
      <alignment horizontal="right" vertical="center"/>
      <protection/>
    </xf>
    <xf numFmtId="203" fontId="31" fillId="0" borderId="17">
      <alignment horizontal="right" vertical="center"/>
      <protection/>
    </xf>
    <xf numFmtId="204" fontId="31" fillId="0" borderId="17">
      <alignment horizontal="right" vertical="center"/>
      <protection/>
    </xf>
    <xf numFmtId="205" fontId="3" fillId="0" borderId="17">
      <alignment horizontal="right" vertical="center"/>
      <protection/>
    </xf>
    <xf numFmtId="206" fontId="37" fillId="0" borderId="17">
      <alignment horizontal="right" vertical="center"/>
      <protection/>
    </xf>
    <xf numFmtId="207" fontId="77" fillId="0" borderId="17">
      <alignment horizontal="right" vertical="center"/>
      <protection/>
    </xf>
    <xf numFmtId="204" fontId="31" fillId="0" borderId="17">
      <alignment horizontal="right" vertical="center"/>
      <protection/>
    </xf>
    <xf numFmtId="204" fontId="31" fillId="0" borderId="17">
      <alignment horizontal="center"/>
      <protection/>
    </xf>
    <xf numFmtId="0" fontId="31" fillId="0" borderId="0" applyNumberFormat="0" applyFill="0" applyBorder="0" applyAlignment="0" applyProtection="0"/>
    <xf numFmtId="0" fontId="0" fillId="0" borderId="0" applyNumberFormat="0" applyFill="0" applyBorder="0" applyAlignment="0" applyProtection="0"/>
    <xf numFmtId="0" fontId="78" fillId="0" borderId="0" applyNumberFormat="0" applyFill="0" applyBorder="0" applyAlignment="0" applyProtection="0"/>
    <xf numFmtId="0" fontId="0" fillId="0" borderId="18" applyNumberFormat="0" applyFont="0" applyFill="0" applyAlignment="0" applyProtection="0"/>
    <xf numFmtId="0" fontId="79" fillId="0" borderId="19" applyNumberFormat="0" applyAlignment="0">
      <protection/>
    </xf>
    <xf numFmtId="208" fontId="31" fillId="0" borderId="0">
      <alignment/>
      <protection/>
    </xf>
    <xf numFmtId="209" fontId="31" fillId="0" borderId="1">
      <alignment/>
      <protection/>
    </xf>
    <xf numFmtId="3" fontId="31" fillId="0" borderId="0" applyNumberFormat="0" applyBorder="0" applyAlignment="0" applyProtection="0"/>
    <xf numFmtId="3" fontId="15" fillId="0" borderId="0">
      <alignment/>
      <protection locked="0"/>
    </xf>
    <xf numFmtId="195" fontId="80" fillId="33" borderId="20">
      <alignment vertical="top"/>
      <protection/>
    </xf>
    <xf numFmtId="0" fontId="81" fillId="34" borderId="1">
      <alignment horizontal="left" vertical="center"/>
      <protection/>
    </xf>
    <xf numFmtId="176" fontId="82" fillId="35" borderId="20">
      <alignment/>
      <protection/>
    </xf>
    <xf numFmtId="195" fontId="53" fillId="0" borderId="20">
      <alignment horizontal="left" vertical="top"/>
      <protection/>
    </xf>
    <xf numFmtId="0" fontId="83" fillId="36" borderId="0">
      <alignment horizontal="left" vertical="center"/>
      <protection/>
    </xf>
    <xf numFmtId="195" fontId="2" fillId="0" borderId="21">
      <alignment horizontal="left" vertical="top"/>
      <protection/>
    </xf>
    <xf numFmtId="0" fontId="84" fillId="0" borderId="21">
      <alignment horizontal="left" vertical="center"/>
      <protection/>
    </xf>
    <xf numFmtId="0" fontId="0" fillId="0" borderId="0">
      <alignment/>
      <protection/>
    </xf>
    <xf numFmtId="196" fontId="0" fillId="0" borderId="0" applyFont="0" applyFill="0" applyBorder="0" applyAlignment="0" applyProtection="0"/>
    <xf numFmtId="210" fontId="0" fillId="0" borderId="0" applyFont="0" applyFill="0" applyBorder="0" applyAlignment="0" applyProtection="0"/>
    <xf numFmtId="211" fontId="42" fillId="0" borderId="0" applyFont="0" applyFill="0" applyBorder="0" applyAlignment="0" applyProtection="0"/>
    <xf numFmtId="212" fontId="42"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40" fontId="87" fillId="0" borderId="0" applyFont="0" applyFill="0" applyBorder="0" applyAlignment="0" applyProtection="0"/>
    <xf numFmtId="38"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9" fontId="88" fillId="0" borderId="0" applyFont="0" applyFill="0" applyBorder="0" applyAlignment="0" applyProtection="0"/>
    <xf numFmtId="0" fontId="89" fillId="0" borderId="0">
      <alignment/>
      <protection/>
    </xf>
    <xf numFmtId="0" fontId="38" fillId="0" borderId="0">
      <alignment/>
      <protection/>
    </xf>
    <xf numFmtId="174" fontId="90" fillId="0" borderId="0" applyFont="0" applyFill="0" applyBorder="0" applyAlignment="0" applyProtection="0"/>
    <xf numFmtId="175" fontId="90"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213" fontId="88" fillId="0" borderId="0" applyFont="0" applyFill="0" applyBorder="0" applyAlignment="0" applyProtection="0"/>
    <xf numFmtId="214" fontId="88" fillId="0" borderId="0" applyFont="0" applyFill="0" applyBorder="0" applyAlignment="0" applyProtection="0"/>
    <xf numFmtId="0" fontId="91" fillId="0" borderId="0">
      <alignment/>
      <protection/>
    </xf>
    <xf numFmtId="0" fontId="0" fillId="0" borderId="0">
      <alignment/>
      <protection/>
    </xf>
    <xf numFmtId="0" fontId="60" fillId="0" borderId="0">
      <alignment/>
      <protection/>
    </xf>
    <xf numFmtId="211" fontId="90" fillId="0" borderId="0" applyFont="0" applyFill="0" applyBorder="0" applyAlignment="0" applyProtection="0"/>
    <xf numFmtId="176" fontId="8" fillId="0" borderId="0" applyFont="0" applyFill="0" applyBorder="0" applyAlignment="0" applyProtection="0"/>
    <xf numFmtId="212" fontId="90" fillId="0" borderId="0" applyFont="0" applyFill="0" applyBorder="0" applyAlignment="0" applyProtection="0"/>
    <xf numFmtId="0" fontId="92" fillId="0" borderId="0" applyFont="0" applyFill="0" applyBorder="0" applyAlignment="0" applyProtection="0"/>
    <xf numFmtId="0" fontId="92" fillId="0" borderId="0" applyFont="0" applyFill="0" applyBorder="0" applyAlignment="0" applyProtection="0"/>
    <xf numFmtId="0" fontId="9" fillId="0" borderId="0">
      <alignment vertical="center"/>
      <protection/>
    </xf>
  </cellStyleXfs>
  <cellXfs count="440">
    <xf numFmtId="0" fontId="0" fillId="0" borderId="0" xfId="0" applyAlignment="1">
      <alignment/>
    </xf>
    <xf numFmtId="0" fontId="9" fillId="0" borderId="0" xfId="192" applyFont="1">
      <alignment/>
      <protection/>
    </xf>
    <xf numFmtId="0" fontId="9" fillId="0" borderId="0" xfId="0" applyFont="1" applyAlignment="1">
      <alignment/>
    </xf>
    <xf numFmtId="0" fontId="97" fillId="0" borderId="0" xfId="0" applyFont="1" applyAlignment="1">
      <alignment/>
    </xf>
    <xf numFmtId="0" fontId="98" fillId="37" borderId="1" xfId="0" applyFont="1" applyFill="1" applyBorder="1" applyAlignment="1">
      <alignment horizontal="center" vertical="center" textRotation="90" wrapText="1"/>
    </xf>
    <xf numFmtId="0" fontId="98" fillId="38" borderId="1" xfId="0" applyFont="1" applyFill="1" applyBorder="1" applyAlignment="1">
      <alignment horizontal="center" vertical="center" textRotation="90" wrapText="1"/>
    </xf>
    <xf numFmtId="215" fontId="98" fillId="16" borderId="1" xfId="0" applyNumberFormat="1" applyFont="1" applyFill="1" applyBorder="1" applyAlignment="1">
      <alignment horizontal="center" vertical="center" textRotation="90" wrapText="1"/>
    </xf>
    <xf numFmtId="0" fontId="98" fillId="16" borderId="1" xfId="0" applyFont="1" applyFill="1" applyBorder="1" applyAlignment="1">
      <alignment horizontal="center" vertical="center" textRotation="90" wrapText="1"/>
    </xf>
    <xf numFmtId="215" fontId="98" fillId="39" borderId="1" xfId="0" applyNumberFormat="1" applyFont="1" applyFill="1" applyBorder="1" applyAlignment="1">
      <alignment horizontal="center" vertical="center" textRotation="90" wrapText="1"/>
    </xf>
    <xf numFmtId="0" fontId="98" fillId="4" borderId="1" xfId="192" applyFont="1" applyFill="1" applyBorder="1" applyAlignment="1">
      <alignment horizontal="center" vertical="center" textRotation="90" wrapText="1"/>
      <protection/>
    </xf>
    <xf numFmtId="0" fontId="9" fillId="0" borderId="0" xfId="0" applyFont="1" applyFill="1" applyAlignment="1">
      <alignment/>
    </xf>
    <xf numFmtId="0" fontId="100" fillId="0" borderId="1" xfId="0" applyFont="1" applyBorder="1" applyAlignment="1">
      <alignment/>
    </xf>
    <xf numFmtId="0" fontId="100" fillId="0" borderId="0" xfId="0" applyFont="1" applyAlignment="1">
      <alignment/>
    </xf>
    <xf numFmtId="0" fontId="100" fillId="0" borderId="1" xfId="0" applyFont="1" applyFill="1" applyBorder="1" applyAlignment="1">
      <alignment/>
    </xf>
    <xf numFmtId="0" fontId="100" fillId="0" borderId="1" xfId="0" applyFont="1" applyBorder="1" applyAlignment="1">
      <alignment horizontal="center"/>
    </xf>
    <xf numFmtId="0" fontId="60" fillId="40" borderId="1" xfId="0" applyFont="1" applyFill="1" applyBorder="1" applyAlignment="1">
      <alignment horizontal="center" vertical="center" wrapText="1"/>
    </xf>
    <xf numFmtId="0" fontId="100" fillId="0" borderId="1" xfId="0" applyFont="1" applyFill="1" applyBorder="1" applyAlignment="1">
      <alignment horizontal="center"/>
    </xf>
    <xf numFmtId="0" fontId="100" fillId="0" borderId="22" xfId="0" applyFont="1" applyBorder="1" applyAlignment="1">
      <alignment horizontal="center" vertical="center" wrapText="1"/>
    </xf>
    <xf numFmtId="0" fontId="100" fillId="0" borderId="1" xfId="0" applyFont="1" applyBorder="1" applyAlignment="1">
      <alignment horizontal="center" vertical="center" wrapText="1"/>
    </xf>
    <xf numFmtId="0" fontId="93" fillId="0" borderId="0" xfId="192" applyFont="1" applyAlignment="1">
      <alignment horizontal="center"/>
      <protection/>
    </xf>
    <xf numFmtId="0" fontId="100" fillId="0" borderId="1" xfId="0" applyFont="1" applyBorder="1" applyAlignment="1">
      <alignment/>
    </xf>
    <xf numFmtId="0" fontId="0" fillId="0" borderId="0" xfId="0" applyFont="1" applyAlignment="1">
      <alignment/>
    </xf>
    <xf numFmtId="0" fontId="102" fillId="0" borderId="1" xfId="0" applyFont="1" applyBorder="1" applyAlignment="1">
      <alignment horizontal="center"/>
    </xf>
    <xf numFmtId="0" fontId="27" fillId="0" borderId="0" xfId="0" applyFont="1" applyAlignment="1">
      <alignment/>
    </xf>
    <xf numFmtId="0" fontId="38" fillId="0" borderId="0" xfId="192" applyFont="1">
      <alignment/>
      <protection/>
    </xf>
    <xf numFmtId="0" fontId="38" fillId="0" borderId="0" xfId="0" applyFont="1" applyAlignment="1">
      <alignment/>
    </xf>
    <xf numFmtId="0" fontId="38" fillId="0" borderId="0" xfId="192" applyFont="1" applyBorder="1">
      <alignment/>
      <protection/>
    </xf>
    <xf numFmtId="0" fontId="38" fillId="40" borderId="0" xfId="192" applyFont="1" applyFill="1" applyBorder="1">
      <alignment/>
      <protection/>
    </xf>
    <xf numFmtId="216" fontId="100" fillId="0" borderId="1" xfId="94" applyNumberFormat="1" applyFont="1" applyFill="1" applyBorder="1" applyAlignment="1">
      <alignment/>
    </xf>
    <xf numFmtId="0" fontId="0" fillId="0" borderId="0" xfId="0" applyFont="1" applyFill="1" applyAlignment="1">
      <alignment/>
    </xf>
    <xf numFmtId="0" fontId="100" fillId="0" borderId="23" xfId="0" applyFont="1" applyBorder="1" applyAlignment="1">
      <alignment horizontal="center" vertical="center" wrapText="1"/>
    </xf>
    <xf numFmtId="0" fontId="100" fillId="0" borderId="1" xfId="0" applyFont="1" applyBorder="1" applyAlignment="1">
      <alignment horizontal="center" vertical="center"/>
    </xf>
    <xf numFmtId="0" fontId="100" fillId="0" borderId="24" xfId="0" applyFont="1" applyBorder="1" applyAlignment="1">
      <alignment horizontal="center" vertical="center" wrapText="1"/>
    </xf>
    <xf numFmtId="0" fontId="100" fillId="0" borderId="24" xfId="0" applyFont="1" applyFill="1" applyBorder="1" applyAlignment="1">
      <alignment horizontal="center" vertical="center" wrapText="1"/>
    </xf>
    <xf numFmtId="0" fontId="100" fillId="0" borderId="1" xfId="0" applyFont="1" applyFill="1" applyBorder="1" applyAlignment="1">
      <alignment horizontal="center" vertical="center"/>
    </xf>
    <xf numFmtId="0" fontId="38" fillId="0" borderId="0" xfId="0" applyFont="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9" fillId="0" borderId="0" xfId="0" applyFont="1" applyAlignment="1">
      <alignment horizontal="center" vertical="center" wrapText="1"/>
    </xf>
    <xf numFmtId="0" fontId="103" fillId="0" borderId="0" xfId="192" applyFont="1" applyAlignment="1">
      <alignment horizontal="center"/>
      <protection/>
    </xf>
    <xf numFmtId="0" fontId="49" fillId="0" borderId="0" xfId="0" applyFont="1" applyAlignment="1">
      <alignment/>
    </xf>
    <xf numFmtId="0" fontId="105" fillId="0" borderId="0" xfId="0" applyFont="1" applyAlignment="1">
      <alignment/>
    </xf>
    <xf numFmtId="215" fontId="97" fillId="0" borderId="0" xfId="0" applyNumberFormat="1" applyFont="1" applyAlignment="1">
      <alignment/>
    </xf>
    <xf numFmtId="215" fontId="99" fillId="0" borderId="1" xfId="0" applyNumberFormat="1" applyFont="1" applyFill="1" applyBorder="1" applyAlignment="1">
      <alignment/>
    </xf>
    <xf numFmtId="215" fontId="105" fillId="0" borderId="0" xfId="0" applyNumberFormat="1" applyFont="1" applyAlignment="1">
      <alignment/>
    </xf>
    <xf numFmtId="14" fontId="100" fillId="0" borderId="1" xfId="0" applyNumberFormat="1" applyFont="1" applyBorder="1" applyAlignment="1" quotePrefix="1">
      <alignment horizontal="center"/>
    </xf>
    <xf numFmtId="0" fontId="100" fillId="0" borderId="22" xfId="0" applyFont="1" applyFill="1" applyBorder="1" applyAlignment="1">
      <alignment horizontal="center"/>
    </xf>
    <xf numFmtId="0" fontId="100" fillId="0" borderId="0" xfId="0" applyFont="1" applyFill="1" applyAlignment="1">
      <alignment/>
    </xf>
    <xf numFmtId="0" fontId="102" fillId="0" borderId="1" xfId="0" applyFont="1" applyBorder="1" applyAlignment="1">
      <alignment/>
    </xf>
    <xf numFmtId="0" fontId="102" fillId="0" borderId="1" xfId="0" applyFont="1" applyBorder="1" applyAlignment="1">
      <alignment horizontal="center" vertical="center"/>
    </xf>
    <xf numFmtId="14" fontId="102" fillId="0" borderId="1" xfId="0" applyNumberFormat="1" applyFont="1" applyBorder="1" applyAlignment="1" quotePrefix="1">
      <alignment horizontal="center"/>
    </xf>
    <xf numFmtId="0" fontId="100" fillId="0" borderId="1" xfId="0" applyFont="1" applyBorder="1" applyAlignment="1" quotePrefix="1">
      <alignment horizontal="center"/>
    </xf>
    <xf numFmtId="14" fontId="102" fillId="0" borderId="1" xfId="0" applyNumberFormat="1" applyFont="1" applyBorder="1" applyAlignment="1">
      <alignment horizontal="center"/>
    </xf>
    <xf numFmtId="14" fontId="100" fillId="0" borderId="1" xfId="0" applyNumberFormat="1" applyFont="1" applyBorder="1" applyAlignment="1">
      <alignment horizontal="center"/>
    </xf>
    <xf numFmtId="0" fontId="100" fillId="0" borderId="1" xfId="0" applyFont="1" applyBorder="1" applyAlignment="1">
      <alignment vertical="center"/>
    </xf>
    <xf numFmtId="0" fontId="100" fillId="0" borderId="1" xfId="0" applyFont="1" applyBorder="1" applyAlignment="1" quotePrefix="1">
      <alignment/>
    </xf>
    <xf numFmtId="0" fontId="100" fillId="0" borderId="20" xfId="0" applyFont="1" applyBorder="1" applyAlignment="1">
      <alignment horizontal="center"/>
    </xf>
    <xf numFmtId="14" fontId="100" fillId="0" borderId="1" xfId="0" applyNumberFormat="1" applyFont="1" applyBorder="1" applyAlignment="1">
      <alignment/>
    </xf>
    <xf numFmtId="0" fontId="100" fillId="0" borderId="22" xfId="192" applyFont="1" applyBorder="1" applyAlignment="1">
      <alignment horizontal="center" vertical="center" wrapText="1"/>
      <protection/>
    </xf>
    <xf numFmtId="14" fontId="100" fillId="0" borderId="1" xfId="0" applyNumberFormat="1" applyFont="1" applyBorder="1" applyAlignment="1" quotePrefix="1">
      <alignment horizontal="center" vertical="center"/>
    </xf>
    <xf numFmtId="216" fontId="102" fillId="40" borderId="22" xfId="94" applyNumberFormat="1" applyFont="1" applyFill="1" applyBorder="1" applyAlignment="1">
      <alignment horizontal="center" vertical="center" wrapText="1"/>
    </xf>
    <xf numFmtId="0" fontId="100" fillId="0" borderId="0" xfId="0" applyFont="1" applyAlignment="1">
      <alignment horizontal="center" vertical="center"/>
    </xf>
    <xf numFmtId="0" fontId="100" fillId="0" borderId="1" xfId="192" applyFont="1" applyBorder="1" applyAlignment="1">
      <alignment horizontal="center" vertical="center" wrapText="1"/>
      <protection/>
    </xf>
    <xf numFmtId="216" fontId="100" fillId="40" borderId="1" xfId="94" applyNumberFormat="1" applyFont="1" applyFill="1" applyBorder="1" applyAlignment="1">
      <alignment horizontal="center" vertical="center" wrapText="1"/>
    </xf>
    <xf numFmtId="216" fontId="102" fillId="40" borderId="1" xfId="94" applyNumberFormat="1" applyFont="1" applyFill="1" applyBorder="1" applyAlignment="1">
      <alignment horizontal="center" vertical="center" wrapText="1"/>
    </xf>
    <xf numFmtId="14" fontId="102" fillId="0" borderId="1" xfId="0" applyNumberFormat="1" applyFont="1" applyBorder="1" applyAlignment="1" quotePrefix="1">
      <alignment horizontal="center" vertical="center"/>
    </xf>
    <xf numFmtId="216" fontId="100" fillId="0" borderId="1" xfId="94" applyNumberFormat="1" applyFont="1" applyFill="1" applyBorder="1" applyAlignment="1">
      <alignment horizontal="center" vertical="center" wrapText="1"/>
    </xf>
    <xf numFmtId="216" fontId="102" fillId="0" borderId="1" xfId="94" applyNumberFormat="1" applyFont="1" applyFill="1" applyBorder="1" applyAlignment="1">
      <alignment horizontal="center" vertical="center" wrapText="1"/>
    </xf>
    <xf numFmtId="0" fontId="100" fillId="0" borderId="1" xfId="0" applyFont="1" applyBorder="1" applyAlignment="1" quotePrefix="1">
      <alignment horizontal="center" vertical="center"/>
    </xf>
    <xf numFmtId="14" fontId="102" fillId="0" borderId="1" xfId="0" applyNumberFormat="1" applyFont="1" applyBorder="1" applyAlignment="1">
      <alignment horizontal="center" vertical="center"/>
    </xf>
    <xf numFmtId="14" fontId="100" fillId="0" borderId="1" xfId="0" applyNumberFormat="1" applyFont="1" applyBorder="1" applyAlignment="1">
      <alignment horizontal="center" vertical="center"/>
    </xf>
    <xf numFmtId="0" fontId="100" fillId="0" borderId="1" xfId="0" applyFont="1" applyFill="1" applyBorder="1" applyAlignment="1">
      <alignment horizontal="left" vertical="center"/>
    </xf>
    <xf numFmtId="0" fontId="100" fillId="0" borderId="17" xfId="192" applyFont="1" applyFill="1" applyBorder="1" applyAlignment="1">
      <alignment horizontal="center" wrapText="1"/>
      <protection/>
    </xf>
    <xf numFmtId="0" fontId="100" fillId="40" borderId="0" xfId="192" applyFont="1" applyFill="1">
      <alignment/>
      <protection/>
    </xf>
    <xf numFmtId="0" fontId="100" fillId="40" borderId="0" xfId="192" applyFont="1" applyFill="1" applyAlignment="1">
      <alignment/>
      <protection/>
    </xf>
    <xf numFmtId="0" fontId="100" fillId="0" borderId="0" xfId="0" applyFont="1" applyAlignment="1">
      <alignment/>
    </xf>
    <xf numFmtId="0" fontId="100" fillId="0" borderId="20" xfId="0" applyFont="1" applyBorder="1" applyAlignment="1">
      <alignment/>
    </xf>
    <xf numFmtId="215" fontId="100" fillId="0" borderId="1" xfId="0" applyNumberFormat="1" applyFont="1" applyBorder="1" applyAlignment="1">
      <alignment/>
    </xf>
    <xf numFmtId="0" fontId="100" fillId="0" borderId="1" xfId="0" applyFont="1" applyFill="1" applyBorder="1" applyAlignment="1">
      <alignment/>
    </xf>
    <xf numFmtId="215" fontId="100" fillId="0" borderId="0" xfId="0" applyNumberFormat="1" applyFont="1" applyAlignment="1">
      <alignment/>
    </xf>
    <xf numFmtId="216" fontId="102" fillId="0" borderId="17" xfId="94" applyNumberFormat="1" applyFont="1" applyFill="1" applyBorder="1" applyAlignment="1">
      <alignment horizontal="right" wrapText="1"/>
    </xf>
    <xf numFmtId="0" fontId="100" fillId="0" borderId="17" xfId="0" applyFont="1" applyBorder="1" applyAlignment="1">
      <alignment horizontal="center"/>
    </xf>
    <xf numFmtId="0" fontId="100" fillId="0" borderId="17" xfId="0" applyFont="1" applyBorder="1" applyAlignment="1" quotePrefix="1">
      <alignment horizontal="center"/>
    </xf>
    <xf numFmtId="0" fontId="100" fillId="0" borderId="25" xfId="0" applyFont="1" applyBorder="1" applyAlignment="1">
      <alignment horizontal="center"/>
    </xf>
    <xf numFmtId="0" fontId="106" fillId="0" borderId="1" xfId="0" applyFont="1" applyBorder="1" applyAlignment="1">
      <alignment horizontal="center" vertical="top" wrapText="1"/>
    </xf>
    <xf numFmtId="216" fontId="107" fillId="0" borderId="24" xfId="94" applyNumberFormat="1" applyFont="1" applyFill="1" applyBorder="1" applyAlignment="1">
      <alignment horizontal="right" wrapText="1"/>
    </xf>
    <xf numFmtId="0" fontId="105" fillId="0" borderId="0" xfId="0" applyFont="1" applyAlignment="1">
      <alignment horizontal="center" vertical="center"/>
    </xf>
    <xf numFmtId="216" fontId="107" fillId="40" borderId="22" xfId="94" applyNumberFormat="1" applyFont="1" applyFill="1" applyBorder="1" applyAlignment="1">
      <alignment horizontal="center" vertical="center" wrapText="1"/>
    </xf>
    <xf numFmtId="0" fontId="60" fillId="4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216" fontId="100" fillId="0" borderId="22" xfId="94" applyNumberFormat="1" applyFont="1" applyFill="1" applyBorder="1" applyAlignment="1">
      <alignment horizontal="center" vertical="center" wrapText="1"/>
    </xf>
    <xf numFmtId="0" fontId="103" fillId="0" borderId="0" xfId="192" applyFont="1" applyAlignment="1">
      <alignment horizontal="center" vertical="center"/>
      <protection/>
    </xf>
    <xf numFmtId="0" fontId="38" fillId="0" borderId="0" xfId="192" applyFont="1" applyAlignment="1">
      <alignment vertical="center"/>
      <protection/>
    </xf>
    <xf numFmtId="0" fontId="38" fillId="0" borderId="0" xfId="0" applyFont="1" applyAlignment="1">
      <alignment vertical="center"/>
    </xf>
    <xf numFmtId="0" fontId="100" fillId="0" borderId="22" xfId="0" applyFont="1" applyFill="1" applyBorder="1" applyAlignment="1">
      <alignment horizontal="center" vertical="center"/>
    </xf>
    <xf numFmtId="0" fontId="99" fillId="0" borderId="22" xfId="0" applyFont="1" applyFill="1" applyBorder="1" applyAlignment="1">
      <alignment horizontal="center" vertical="center"/>
    </xf>
    <xf numFmtId="216" fontId="100" fillId="40" borderId="22" xfId="94" applyNumberFormat="1" applyFont="1" applyFill="1" applyBorder="1" applyAlignment="1">
      <alignment horizontal="center" vertical="center"/>
    </xf>
    <xf numFmtId="216" fontId="99" fillId="0" borderId="22" xfId="94" applyNumberFormat="1" applyFont="1" applyFill="1" applyBorder="1" applyAlignment="1">
      <alignment horizontal="center" vertical="center" wrapText="1"/>
    </xf>
    <xf numFmtId="0" fontId="102" fillId="0" borderId="1" xfId="0" applyFont="1" applyBorder="1" applyAlignment="1">
      <alignment vertical="center"/>
    </xf>
    <xf numFmtId="216" fontId="100" fillId="0" borderId="1" xfId="94" applyNumberFormat="1" applyFont="1" applyFill="1" applyBorder="1" applyAlignment="1">
      <alignment horizontal="center" vertical="center"/>
    </xf>
    <xf numFmtId="216" fontId="100" fillId="40" borderId="1" xfId="94" applyNumberFormat="1" applyFont="1" applyFill="1" applyBorder="1" applyAlignment="1">
      <alignment horizontal="center" vertical="center"/>
    </xf>
    <xf numFmtId="0" fontId="100" fillId="0" borderId="1" xfId="0" applyFont="1" applyFill="1" applyBorder="1" applyAlignment="1">
      <alignment vertical="center"/>
    </xf>
    <xf numFmtId="215" fontId="100" fillId="0" borderId="1" xfId="0" applyNumberFormat="1" applyFont="1" applyBorder="1" applyAlignment="1">
      <alignment horizontal="center" vertical="center"/>
    </xf>
    <xf numFmtId="0" fontId="100" fillId="0" borderId="20" xfId="0" applyFont="1" applyBorder="1" applyAlignment="1">
      <alignment horizontal="center" vertical="center"/>
    </xf>
    <xf numFmtId="215" fontId="100" fillId="0" borderId="20" xfId="0" applyNumberFormat="1" applyFont="1" applyBorder="1" applyAlignment="1">
      <alignment horizontal="center" vertical="center"/>
    </xf>
    <xf numFmtId="0" fontId="100" fillId="41" borderId="17" xfId="192" applyFont="1" applyFill="1" applyBorder="1" applyAlignment="1">
      <alignment horizontal="center" wrapText="1"/>
      <protection/>
    </xf>
    <xf numFmtId="0" fontId="102" fillId="41" borderId="1" xfId="0" applyFont="1" applyFill="1" applyBorder="1" applyAlignment="1">
      <alignment/>
    </xf>
    <xf numFmtId="0" fontId="102" fillId="41" borderId="1" xfId="0" applyFont="1" applyFill="1" applyBorder="1" applyAlignment="1">
      <alignment horizontal="center"/>
    </xf>
    <xf numFmtId="14" fontId="102" fillId="41" borderId="1" xfId="0" applyNumberFormat="1" applyFont="1" applyFill="1" applyBorder="1" applyAlignment="1" quotePrefix="1">
      <alignment horizontal="center"/>
    </xf>
    <xf numFmtId="0" fontId="100" fillId="41" borderId="1" xfId="0" applyFont="1" applyFill="1" applyBorder="1" applyAlignment="1">
      <alignment horizontal="center"/>
    </xf>
    <xf numFmtId="216" fontId="100" fillId="41" borderId="1" xfId="94" applyNumberFormat="1" applyFont="1" applyFill="1" applyBorder="1" applyAlignment="1">
      <alignment/>
    </xf>
    <xf numFmtId="215" fontId="99" fillId="41" borderId="1" xfId="0" applyNumberFormat="1" applyFont="1" applyFill="1" applyBorder="1" applyAlignment="1">
      <alignment/>
    </xf>
    <xf numFmtId="216" fontId="102" fillId="41" borderId="17" xfId="94" applyNumberFormat="1" applyFont="1" applyFill="1" applyBorder="1" applyAlignment="1">
      <alignment horizontal="right" wrapText="1"/>
    </xf>
    <xf numFmtId="0" fontId="106" fillId="41" borderId="1" xfId="0" applyFont="1" applyFill="1" applyBorder="1" applyAlignment="1">
      <alignment horizontal="center" vertical="top" wrapText="1"/>
    </xf>
    <xf numFmtId="216" fontId="107" fillId="41" borderId="24" xfId="94" applyNumberFormat="1" applyFont="1" applyFill="1" applyBorder="1" applyAlignment="1">
      <alignment horizontal="right" wrapText="1"/>
    </xf>
    <xf numFmtId="0" fontId="100" fillId="41" borderId="0" xfId="192" applyFont="1" applyFill="1">
      <alignment/>
      <protection/>
    </xf>
    <xf numFmtId="0" fontId="100" fillId="41" borderId="0" xfId="0" applyFont="1" applyFill="1" applyAlignment="1">
      <alignment/>
    </xf>
    <xf numFmtId="0" fontId="100" fillId="41" borderId="1" xfId="0" applyFont="1" applyFill="1" applyBorder="1" applyAlignment="1">
      <alignment/>
    </xf>
    <xf numFmtId="14" fontId="100" fillId="41" borderId="1" xfId="0" applyNumberFormat="1" applyFont="1" applyFill="1" applyBorder="1" applyAlignment="1" quotePrefix="1">
      <alignment horizontal="center"/>
    </xf>
    <xf numFmtId="0" fontId="100" fillId="41" borderId="1" xfId="192" applyFont="1" applyFill="1" applyBorder="1" applyAlignment="1">
      <alignment horizontal="center" vertical="center" wrapText="1"/>
      <protection/>
    </xf>
    <xf numFmtId="0" fontId="100" fillId="41" borderId="1" xfId="0" applyFont="1" applyFill="1" applyBorder="1" applyAlignment="1">
      <alignment vertical="center"/>
    </xf>
    <xf numFmtId="0" fontId="100" fillId="41" borderId="1" xfId="0" applyFont="1" applyFill="1" applyBorder="1" applyAlignment="1">
      <alignment horizontal="center" vertical="center"/>
    </xf>
    <xf numFmtId="14" fontId="100" fillId="41" borderId="1" xfId="0" applyNumberFormat="1" applyFont="1" applyFill="1" applyBorder="1" applyAlignment="1" quotePrefix="1">
      <alignment horizontal="center" vertical="center"/>
    </xf>
    <xf numFmtId="0" fontId="100" fillId="41" borderId="1" xfId="0" applyFont="1" applyFill="1" applyBorder="1" applyAlignment="1">
      <alignment horizontal="center" vertical="center" wrapText="1"/>
    </xf>
    <xf numFmtId="0" fontId="99" fillId="41" borderId="22" xfId="0" applyFont="1" applyFill="1" applyBorder="1" applyAlignment="1">
      <alignment horizontal="center" vertical="center"/>
    </xf>
    <xf numFmtId="216" fontId="107" fillId="41" borderId="22" xfId="94" applyNumberFormat="1" applyFont="1" applyFill="1" applyBorder="1" applyAlignment="1">
      <alignment horizontal="center" vertical="center" wrapText="1"/>
    </xf>
    <xf numFmtId="216" fontId="100" fillId="41" borderId="1" xfId="94" applyNumberFormat="1" applyFont="1" applyFill="1" applyBorder="1" applyAlignment="1">
      <alignment horizontal="center" vertical="center"/>
    </xf>
    <xf numFmtId="216" fontId="100" fillId="41" borderId="1" xfId="94" applyNumberFormat="1" applyFont="1" applyFill="1" applyBorder="1" applyAlignment="1">
      <alignment horizontal="center" vertical="center" wrapText="1"/>
    </xf>
    <xf numFmtId="216" fontId="99" fillId="41" borderId="22" xfId="94" applyNumberFormat="1" applyFont="1" applyFill="1" applyBorder="1" applyAlignment="1">
      <alignment horizontal="center" vertical="center" wrapText="1"/>
    </xf>
    <xf numFmtId="0" fontId="100" fillId="41" borderId="0" xfId="0" applyFont="1" applyFill="1" applyAlignment="1">
      <alignment horizontal="center" vertical="center"/>
    </xf>
    <xf numFmtId="0" fontId="100" fillId="41" borderId="22" xfId="192" applyFont="1" applyFill="1" applyBorder="1" applyAlignment="1">
      <alignment horizontal="center" vertical="center" wrapText="1"/>
      <protection/>
    </xf>
    <xf numFmtId="0" fontId="102" fillId="41" borderId="1" xfId="0" applyFont="1" applyFill="1" applyBorder="1" applyAlignment="1">
      <alignment vertical="center"/>
    </xf>
    <xf numFmtId="0" fontId="102" fillId="41" borderId="1" xfId="0" applyFont="1" applyFill="1" applyBorder="1" applyAlignment="1">
      <alignment horizontal="center" vertical="center"/>
    </xf>
    <xf numFmtId="14" fontId="102" fillId="41" borderId="1" xfId="0" applyNumberFormat="1" applyFont="1" applyFill="1" applyBorder="1" applyAlignment="1" quotePrefix="1">
      <alignment horizontal="center" vertical="center"/>
    </xf>
    <xf numFmtId="216" fontId="102" fillId="41" borderId="1" xfId="94" applyNumberFormat="1" applyFont="1" applyFill="1" applyBorder="1" applyAlignment="1">
      <alignment horizontal="center" vertical="center" wrapText="1"/>
    </xf>
    <xf numFmtId="0" fontId="100" fillId="42" borderId="1" xfId="0" applyFont="1" applyFill="1" applyBorder="1" applyAlignment="1">
      <alignment horizontal="center"/>
    </xf>
    <xf numFmtId="0" fontId="100" fillId="42" borderId="1" xfId="0" applyFont="1" applyFill="1" applyBorder="1" applyAlignment="1">
      <alignment/>
    </xf>
    <xf numFmtId="216" fontId="100" fillId="42" borderId="1" xfId="94" applyNumberFormat="1" applyFont="1" applyFill="1" applyBorder="1" applyAlignment="1" quotePrefix="1">
      <alignment horizontal="center" vertical="center"/>
    </xf>
    <xf numFmtId="0" fontId="100" fillId="42" borderId="1" xfId="0" applyFont="1" applyFill="1" applyBorder="1" applyAlignment="1">
      <alignment horizontal="center" vertical="center"/>
    </xf>
    <xf numFmtId="216" fontId="100" fillId="42" borderId="1" xfId="94" applyNumberFormat="1" applyFont="1" applyFill="1" applyBorder="1" applyAlignment="1">
      <alignment horizontal="center" vertical="center" wrapText="1"/>
    </xf>
    <xf numFmtId="216" fontId="102" fillId="42" borderId="1" xfId="94" applyNumberFormat="1" applyFont="1" applyFill="1" applyBorder="1" applyAlignment="1">
      <alignment horizontal="center" vertical="center" wrapText="1"/>
    </xf>
    <xf numFmtId="216" fontId="99" fillId="42" borderId="22" xfId="94" applyNumberFormat="1" applyFont="1" applyFill="1" applyBorder="1" applyAlignment="1">
      <alignment horizontal="center" vertical="center" wrapText="1"/>
    </xf>
    <xf numFmtId="216" fontId="100" fillId="42" borderId="1" xfId="94" applyNumberFormat="1" applyFont="1" applyFill="1" applyBorder="1" applyAlignment="1">
      <alignment horizontal="center" vertical="center"/>
    </xf>
    <xf numFmtId="0" fontId="99" fillId="42" borderId="22" xfId="0" applyFont="1" applyFill="1" applyBorder="1" applyAlignment="1">
      <alignment horizontal="center" vertical="center"/>
    </xf>
    <xf numFmtId="216" fontId="107" fillId="42" borderId="22" xfId="94" applyNumberFormat="1" applyFont="1" applyFill="1" applyBorder="1" applyAlignment="1">
      <alignment horizontal="center" vertical="center" wrapText="1"/>
    </xf>
    <xf numFmtId="0" fontId="93" fillId="0" borderId="0" xfId="192" applyFont="1" applyAlignment="1">
      <alignment horizontal="center" vertical="center"/>
      <protection/>
    </xf>
    <xf numFmtId="0" fontId="49" fillId="0" borderId="0" xfId="0" applyFont="1" applyAlignment="1">
      <alignment horizontal="center" vertical="center"/>
    </xf>
    <xf numFmtId="0" fontId="95" fillId="43" borderId="17" xfId="0" applyFont="1" applyFill="1" applyBorder="1" applyAlignment="1">
      <alignment horizontal="center" vertical="center" wrapText="1"/>
    </xf>
    <xf numFmtId="14" fontId="98" fillId="43" borderId="1" xfId="0" applyNumberFormat="1" applyFont="1" applyFill="1" applyBorder="1" applyAlignment="1">
      <alignment horizontal="left" vertical="center" wrapText="1"/>
    </xf>
    <xf numFmtId="14" fontId="100" fillId="0" borderId="1" xfId="0" applyNumberFormat="1" applyFont="1" applyFill="1" applyBorder="1" applyAlignment="1" quotePrefix="1">
      <alignment horizontal="center"/>
    </xf>
    <xf numFmtId="0" fontId="106" fillId="0" borderId="1" xfId="0" applyFont="1" applyFill="1" applyBorder="1" applyAlignment="1">
      <alignment horizontal="center" vertical="top" wrapText="1"/>
    </xf>
    <xf numFmtId="0" fontId="100" fillId="0" borderId="0" xfId="192" applyFont="1" applyFill="1">
      <alignment/>
      <protection/>
    </xf>
    <xf numFmtId="0" fontId="100" fillId="44" borderId="17" xfId="192" applyFont="1" applyFill="1" applyBorder="1" applyAlignment="1">
      <alignment horizontal="center" wrapText="1"/>
      <protection/>
    </xf>
    <xf numFmtId="0" fontId="100" fillId="44" borderId="1" xfId="0" applyFont="1" applyFill="1" applyBorder="1" applyAlignment="1">
      <alignment/>
    </xf>
    <xf numFmtId="0" fontId="100" fillId="44" borderId="1" xfId="0" applyFont="1" applyFill="1" applyBorder="1" applyAlignment="1">
      <alignment horizontal="center"/>
    </xf>
    <xf numFmtId="14" fontId="100" fillId="44" borderId="1" xfId="0" applyNumberFormat="1" applyFont="1" applyFill="1" applyBorder="1" applyAlignment="1" quotePrefix="1">
      <alignment horizontal="center"/>
    </xf>
    <xf numFmtId="216" fontId="100" fillId="44" borderId="1" xfId="94" applyNumberFormat="1" applyFont="1" applyFill="1" applyBorder="1" applyAlignment="1">
      <alignment/>
    </xf>
    <xf numFmtId="215" fontId="99" fillId="44" borderId="1" xfId="0" applyNumberFormat="1" applyFont="1" applyFill="1" applyBorder="1" applyAlignment="1">
      <alignment/>
    </xf>
    <xf numFmtId="216" fontId="102" fillId="44" borderId="17" xfId="94" applyNumberFormat="1" applyFont="1" applyFill="1" applyBorder="1" applyAlignment="1">
      <alignment horizontal="right" wrapText="1"/>
    </xf>
    <xf numFmtId="0" fontId="106" fillId="44" borderId="1" xfId="0" applyFont="1" applyFill="1" applyBorder="1" applyAlignment="1">
      <alignment horizontal="center" vertical="top" wrapText="1"/>
    </xf>
    <xf numFmtId="216" fontId="107" fillId="44" borderId="24" xfId="94" applyNumberFormat="1" applyFont="1" applyFill="1" applyBorder="1" applyAlignment="1">
      <alignment horizontal="right" wrapText="1"/>
    </xf>
    <xf numFmtId="0" fontId="100" fillId="44" borderId="0" xfId="192" applyFont="1" applyFill="1">
      <alignment/>
      <protection/>
    </xf>
    <xf numFmtId="0" fontId="100" fillId="44" borderId="0" xfId="0" applyFont="1" applyFill="1" applyAlignment="1">
      <alignment/>
    </xf>
    <xf numFmtId="0" fontId="100" fillId="44" borderId="22" xfId="192" applyFont="1" applyFill="1" applyBorder="1" applyAlignment="1">
      <alignment horizontal="center" vertical="center" wrapText="1"/>
      <protection/>
    </xf>
    <xf numFmtId="0" fontId="100" fillId="44" borderId="1" xfId="0" applyFont="1" applyFill="1" applyBorder="1" applyAlignment="1">
      <alignment vertical="center"/>
    </xf>
    <xf numFmtId="0" fontId="100" fillId="44" borderId="1" xfId="0" applyFont="1" applyFill="1" applyBorder="1" applyAlignment="1">
      <alignment horizontal="center" vertical="center"/>
    </xf>
    <xf numFmtId="14" fontId="100" fillId="44" borderId="1" xfId="0" applyNumberFormat="1" applyFont="1" applyFill="1" applyBorder="1" applyAlignment="1" quotePrefix="1">
      <alignment horizontal="center" vertical="center"/>
    </xf>
    <xf numFmtId="0" fontId="100" fillId="44" borderId="1" xfId="0" applyFont="1" applyFill="1" applyBorder="1" applyAlignment="1">
      <alignment horizontal="center" vertical="center" wrapText="1"/>
    </xf>
    <xf numFmtId="0" fontId="99" fillId="44" borderId="22" xfId="0" applyFont="1" applyFill="1" applyBorder="1" applyAlignment="1">
      <alignment horizontal="center" vertical="center"/>
    </xf>
    <xf numFmtId="216" fontId="107" fillId="44" borderId="22" xfId="94" applyNumberFormat="1" applyFont="1" applyFill="1" applyBorder="1" applyAlignment="1">
      <alignment horizontal="center" vertical="center" wrapText="1"/>
    </xf>
    <xf numFmtId="216" fontId="100" fillId="44" borderId="1" xfId="94" applyNumberFormat="1" applyFont="1" applyFill="1" applyBorder="1" applyAlignment="1">
      <alignment horizontal="center" vertical="center"/>
    </xf>
    <xf numFmtId="216" fontId="100" fillId="44" borderId="1" xfId="94" applyNumberFormat="1" applyFont="1" applyFill="1" applyBorder="1" applyAlignment="1">
      <alignment horizontal="center" vertical="center" wrapText="1"/>
    </xf>
    <xf numFmtId="216" fontId="99" fillId="44" borderId="22" xfId="94" applyNumberFormat="1" applyFont="1" applyFill="1" applyBorder="1" applyAlignment="1">
      <alignment horizontal="center" vertical="center" wrapText="1"/>
    </xf>
    <xf numFmtId="0" fontId="100" fillId="44" borderId="0" xfId="0" applyFont="1" applyFill="1" applyAlignment="1">
      <alignment horizontal="center" vertical="center"/>
    </xf>
    <xf numFmtId="216" fontId="102" fillId="44" borderId="1" xfId="94" applyNumberFormat="1" applyFont="1" applyFill="1" applyBorder="1" applyAlignment="1">
      <alignment horizontal="center" vertical="center" wrapText="1"/>
    </xf>
    <xf numFmtId="215" fontId="100" fillId="0" borderId="1" xfId="0" applyNumberFormat="1" applyFont="1" applyBorder="1" applyAlignment="1">
      <alignment horizontal="center" vertical="center" wrapText="1"/>
    </xf>
    <xf numFmtId="215" fontId="100" fillId="42" borderId="1" xfId="0" applyNumberFormat="1" applyFont="1" applyFill="1" applyBorder="1" applyAlignment="1">
      <alignment horizontal="center" vertical="center" wrapText="1"/>
    </xf>
    <xf numFmtId="215" fontId="100" fillId="41" borderId="1" xfId="94" applyNumberFormat="1" applyFont="1" applyFill="1" applyBorder="1" applyAlignment="1">
      <alignment horizontal="center" vertical="center"/>
    </xf>
    <xf numFmtId="215" fontId="100" fillId="0" borderId="1" xfId="94" applyNumberFormat="1" applyFont="1" applyFill="1" applyBorder="1" applyAlignment="1">
      <alignment horizontal="center" vertical="center"/>
    </xf>
    <xf numFmtId="215" fontId="100" fillId="42" borderId="1" xfId="94" applyNumberFormat="1" applyFont="1" applyFill="1" applyBorder="1" applyAlignment="1" quotePrefix="1">
      <alignment horizontal="center" vertical="center"/>
    </xf>
    <xf numFmtId="215" fontId="100" fillId="0" borderId="1" xfId="0" applyNumberFormat="1" applyFont="1" applyFill="1" applyBorder="1" applyAlignment="1">
      <alignment horizontal="center" vertical="center"/>
    </xf>
    <xf numFmtId="216" fontId="107" fillId="0" borderId="1" xfId="94" applyNumberFormat="1" applyFont="1" applyFill="1" applyBorder="1" applyAlignment="1">
      <alignment horizontal="center" vertical="center" wrapText="1"/>
    </xf>
    <xf numFmtId="215" fontId="100" fillId="42" borderId="1" xfId="0" applyNumberFormat="1" applyFont="1" applyFill="1" applyBorder="1" applyAlignment="1">
      <alignment horizontal="center" vertical="center"/>
    </xf>
    <xf numFmtId="216" fontId="107" fillId="42" borderId="1" xfId="94" applyNumberFormat="1" applyFont="1" applyFill="1" applyBorder="1" applyAlignment="1">
      <alignment horizontal="center" vertical="center" wrapText="1"/>
    </xf>
    <xf numFmtId="215" fontId="100" fillId="41" borderId="1" xfId="0" applyNumberFormat="1" applyFont="1" applyFill="1" applyBorder="1" applyAlignment="1">
      <alignment horizontal="center" vertical="center"/>
    </xf>
    <xf numFmtId="216" fontId="107" fillId="41" borderId="1" xfId="94" applyNumberFormat="1" applyFont="1" applyFill="1" applyBorder="1" applyAlignment="1">
      <alignment horizontal="center" vertical="center" wrapText="1"/>
    </xf>
    <xf numFmtId="215" fontId="100" fillId="44" borderId="1" xfId="0" applyNumberFormat="1" applyFont="1" applyFill="1" applyBorder="1" applyAlignment="1">
      <alignment horizontal="center" vertical="center"/>
    </xf>
    <xf numFmtId="216" fontId="107" fillId="44" borderId="1" xfId="94" applyNumberFormat="1" applyFont="1" applyFill="1" applyBorder="1" applyAlignment="1">
      <alignment horizontal="center" vertical="center" wrapText="1"/>
    </xf>
    <xf numFmtId="215" fontId="100" fillId="42" borderId="1" xfId="0" applyNumberFormat="1" applyFont="1" applyFill="1" applyBorder="1" applyAlignment="1" quotePrefix="1">
      <alignment horizontal="center" vertical="center"/>
    </xf>
    <xf numFmtId="0" fontId="95" fillId="43" borderId="1" xfId="0" applyFont="1" applyFill="1" applyBorder="1" applyAlignment="1">
      <alignment horizontal="center" vertical="center" wrapText="1"/>
    </xf>
    <xf numFmtId="0" fontId="60" fillId="0" borderId="0" xfId="0" applyFont="1" applyAlignment="1">
      <alignment/>
    </xf>
    <xf numFmtId="0" fontId="60" fillId="0" borderId="0" xfId="0" applyFont="1" applyAlignment="1">
      <alignment vertical="center"/>
    </xf>
    <xf numFmtId="0" fontId="60" fillId="0" borderId="0" xfId="0" applyFont="1" applyAlignment="1">
      <alignment horizontal="center"/>
    </xf>
    <xf numFmtId="0" fontId="94" fillId="0" borderId="0" xfId="0" applyFont="1" applyAlignment="1">
      <alignment/>
    </xf>
    <xf numFmtId="0" fontId="60" fillId="0" borderId="1" xfId="0" applyFont="1" applyFill="1" applyBorder="1" applyAlignment="1">
      <alignment horizontal="center" vertical="center"/>
    </xf>
    <xf numFmtId="0" fontId="60" fillId="0" borderId="0" xfId="0" applyFont="1" applyAlignment="1">
      <alignment horizontal="right"/>
    </xf>
    <xf numFmtId="0" fontId="60" fillId="0" borderId="0" xfId="192" applyFont="1" applyAlignment="1">
      <alignment horizontal="center"/>
      <protection/>
    </xf>
    <xf numFmtId="0" fontId="60" fillId="0" borderId="0" xfId="192" applyFont="1">
      <alignment/>
      <protection/>
    </xf>
    <xf numFmtId="0" fontId="60" fillId="0" borderId="1" xfId="0" applyFont="1" applyBorder="1" applyAlignment="1">
      <alignment horizontal="center" vertical="center" wrapText="1"/>
    </xf>
    <xf numFmtId="0" fontId="60" fillId="0" borderId="0" xfId="0" applyFont="1" applyAlignment="1">
      <alignment wrapText="1"/>
    </xf>
    <xf numFmtId="0" fontId="60" fillId="0" borderId="0" xfId="0" applyFont="1" applyFill="1" applyAlignment="1">
      <alignment/>
    </xf>
    <xf numFmtId="0" fontId="60" fillId="0" borderId="26" xfId="192" applyFont="1" applyBorder="1" applyAlignment="1">
      <alignment horizontal="center" wrapText="1"/>
      <protection/>
    </xf>
    <xf numFmtId="0" fontId="60" fillId="0" borderId="1" xfId="0" applyFont="1" applyBorder="1" applyAlignment="1">
      <alignment/>
    </xf>
    <xf numFmtId="0" fontId="60" fillId="0" borderId="1" xfId="0" applyFont="1" applyBorder="1" applyAlignment="1">
      <alignment horizontal="center" vertical="center"/>
    </xf>
    <xf numFmtId="14" fontId="60" fillId="0" borderId="1" xfId="0" applyNumberFormat="1" applyFont="1" applyBorder="1" applyAlignment="1" quotePrefix="1">
      <alignment horizontal="center"/>
    </xf>
    <xf numFmtId="0" fontId="60" fillId="0" borderId="23" xfId="0" applyFont="1" applyBorder="1" applyAlignment="1">
      <alignment horizontal="center" vertical="top" wrapText="1"/>
    </xf>
    <xf numFmtId="216" fontId="60" fillId="40" borderId="22" xfId="94" applyNumberFormat="1" applyFont="1" applyFill="1" applyBorder="1" applyAlignment="1">
      <alignment horizontal="center"/>
    </xf>
    <xf numFmtId="216" fontId="94" fillId="40" borderId="22" xfId="94" applyNumberFormat="1" applyFont="1" applyFill="1" applyBorder="1" applyAlignment="1">
      <alignment horizontal="center"/>
    </xf>
    <xf numFmtId="216" fontId="60" fillId="40" borderId="22" xfId="94" applyNumberFormat="1" applyFont="1" applyFill="1" applyBorder="1" applyAlignment="1">
      <alignment vertical="top" wrapText="1"/>
    </xf>
    <xf numFmtId="0" fontId="60" fillId="0" borderId="22" xfId="0" applyFont="1" applyBorder="1" applyAlignment="1">
      <alignment horizontal="center" vertical="center" wrapText="1"/>
    </xf>
    <xf numFmtId="216" fontId="94" fillId="40" borderId="22" xfId="94" applyNumberFormat="1" applyFont="1" applyFill="1" applyBorder="1" applyAlignment="1">
      <alignment horizontal="center" vertical="center" wrapText="1"/>
    </xf>
    <xf numFmtId="216" fontId="101" fillId="0" borderId="1" xfId="105" applyNumberFormat="1" applyFont="1" applyFill="1" applyBorder="1" applyAlignment="1">
      <alignment horizontal="center"/>
    </xf>
    <xf numFmtId="0" fontId="60" fillId="0" borderId="1" xfId="0" applyFont="1" applyBorder="1" applyAlignment="1">
      <alignment horizontal="center"/>
    </xf>
    <xf numFmtId="216" fontId="96" fillId="0" borderId="1" xfId="105" applyNumberFormat="1" applyFont="1" applyFill="1" applyBorder="1" applyAlignment="1">
      <alignment horizontal="center"/>
    </xf>
    <xf numFmtId="0" fontId="94" fillId="0" borderId="22" xfId="0" applyFont="1" applyBorder="1" applyAlignment="1">
      <alignment horizontal="center" vertical="center"/>
    </xf>
    <xf numFmtId="0" fontId="60" fillId="0" borderId="22" xfId="0" applyFont="1" applyFill="1" applyBorder="1" applyAlignment="1">
      <alignment horizontal="center" vertical="top" wrapText="1"/>
    </xf>
    <xf numFmtId="216" fontId="60" fillId="0" borderId="22" xfId="94" applyNumberFormat="1" applyFont="1" applyFill="1" applyBorder="1" applyAlignment="1">
      <alignment horizontal="center"/>
    </xf>
    <xf numFmtId="216" fontId="109" fillId="40" borderId="22" xfId="94" applyNumberFormat="1" applyFont="1" applyFill="1" applyBorder="1" applyAlignment="1">
      <alignment horizontal="center"/>
    </xf>
    <xf numFmtId="0" fontId="60" fillId="0" borderId="1" xfId="0" applyFont="1" applyFill="1" applyBorder="1" applyAlignment="1">
      <alignment horizontal="center" vertical="top" wrapText="1"/>
    </xf>
    <xf numFmtId="0" fontId="60" fillId="0" borderId="1" xfId="0" applyFont="1" applyFill="1" applyBorder="1" applyAlignment="1">
      <alignment horizontal="center"/>
    </xf>
    <xf numFmtId="0" fontId="94" fillId="0" borderId="1" xfId="0" applyFont="1" applyFill="1" applyBorder="1" applyAlignment="1">
      <alignment horizontal="center"/>
    </xf>
    <xf numFmtId="0" fontId="60" fillId="0" borderId="17" xfId="192" applyFont="1" applyBorder="1" applyAlignment="1">
      <alignment horizontal="center" wrapText="1"/>
      <protection/>
    </xf>
    <xf numFmtId="0" fontId="60" fillId="0" borderId="24" xfId="0" applyFont="1" applyBorder="1" applyAlignment="1">
      <alignment horizontal="center" vertical="top" wrapText="1"/>
    </xf>
    <xf numFmtId="216" fontId="60" fillId="40" borderId="1" xfId="94" applyNumberFormat="1" applyFont="1" applyFill="1" applyBorder="1" applyAlignment="1">
      <alignment horizontal="center"/>
    </xf>
    <xf numFmtId="216" fontId="94" fillId="40" borderId="1" xfId="94" applyNumberFormat="1" applyFont="1" applyFill="1" applyBorder="1" applyAlignment="1">
      <alignment horizontal="center"/>
    </xf>
    <xf numFmtId="216" fontId="60" fillId="40" borderId="1" xfId="94" applyNumberFormat="1" applyFont="1" applyFill="1" applyBorder="1" applyAlignment="1">
      <alignment vertical="top" wrapText="1"/>
    </xf>
    <xf numFmtId="0" fontId="60" fillId="0" borderId="1" xfId="0" applyFont="1" applyBorder="1" applyAlignment="1">
      <alignment horizontal="center" vertical="top" wrapText="1"/>
    </xf>
    <xf numFmtId="216" fontId="109" fillId="40" borderId="1" xfId="94" applyNumberFormat="1" applyFont="1" applyFill="1" applyBorder="1" applyAlignment="1">
      <alignment horizontal="center"/>
    </xf>
    <xf numFmtId="0" fontId="101" fillId="0" borderId="1" xfId="0" applyFont="1" applyBorder="1" applyAlignment="1">
      <alignment/>
    </xf>
    <xf numFmtId="0" fontId="101" fillId="0" borderId="1" xfId="0" applyFont="1" applyBorder="1" applyAlignment="1">
      <alignment horizontal="center" vertical="center"/>
    </xf>
    <xf numFmtId="14" fontId="101" fillId="0" borderId="1" xfId="0" applyNumberFormat="1" applyFont="1" applyBorder="1" applyAlignment="1" quotePrefix="1">
      <alignment horizontal="center"/>
    </xf>
    <xf numFmtId="216" fontId="60" fillId="0" borderId="1" xfId="94" applyNumberFormat="1" applyFont="1" applyFill="1" applyBorder="1" applyAlignment="1">
      <alignment horizontal="center"/>
    </xf>
    <xf numFmtId="216" fontId="94" fillId="0" borderId="1" xfId="94" applyNumberFormat="1" applyFont="1" applyFill="1" applyBorder="1" applyAlignment="1">
      <alignment horizontal="center"/>
    </xf>
    <xf numFmtId="216" fontId="60" fillId="0" borderId="1" xfId="94" applyNumberFormat="1" applyFont="1" applyFill="1" applyBorder="1" applyAlignment="1">
      <alignment vertical="top" wrapText="1"/>
    </xf>
    <xf numFmtId="0" fontId="60" fillId="42" borderId="1" xfId="0" applyFont="1" applyFill="1" applyBorder="1" applyAlignment="1">
      <alignment horizontal="center"/>
    </xf>
    <xf numFmtId="216" fontId="109" fillId="0" borderId="1" xfId="94" applyNumberFormat="1" applyFont="1" applyFill="1" applyBorder="1" applyAlignment="1">
      <alignment horizontal="center"/>
    </xf>
    <xf numFmtId="0" fontId="60" fillId="0" borderId="1" xfId="0" applyFont="1" applyBorder="1" applyAlignment="1" quotePrefix="1">
      <alignment horizontal="center"/>
    </xf>
    <xf numFmtId="14" fontId="101" fillId="0" borderId="1" xfId="0" applyNumberFormat="1" applyFont="1" applyBorder="1" applyAlignment="1">
      <alignment horizontal="center"/>
    </xf>
    <xf numFmtId="0" fontId="60" fillId="37" borderId="0" xfId="0" applyFont="1" applyFill="1" applyAlignment="1">
      <alignment/>
    </xf>
    <xf numFmtId="14" fontId="60" fillId="0" borderId="1" xfId="0" applyNumberFormat="1" applyFont="1" applyBorder="1" applyAlignment="1">
      <alignment horizontal="center"/>
    </xf>
    <xf numFmtId="0" fontId="60" fillId="0" borderId="1" xfId="0" applyFont="1" applyBorder="1" applyAlignment="1">
      <alignment vertical="center"/>
    </xf>
    <xf numFmtId="0" fontId="60" fillId="0" borderId="1" xfId="0" applyFont="1" applyBorder="1" applyAlignment="1" quotePrefix="1">
      <alignment/>
    </xf>
    <xf numFmtId="0" fontId="60" fillId="42" borderId="24" xfId="0" applyFont="1" applyFill="1" applyBorder="1" applyAlignment="1">
      <alignment horizontal="center"/>
    </xf>
    <xf numFmtId="0" fontId="60" fillId="0" borderId="1" xfId="0" applyFont="1" applyBorder="1" applyAlignment="1" quotePrefix="1">
      <alignment horizontal="right"/>
    </xf>
    <xf numFmtId="0" fontId="60" fillId="42" borderId="0" xfId="0" applyFont="1" applyFill="1" applyBorder="1" applyAlignment="1">
      <alignment horizontal="center" vertical="center"/>
    </xf>
    <xf numFmtId="0" fontId="60" fillId="42" borderId="1" xfId="0" applyFont="1" applyFill="1" applyBorder="1" applyAlignment="1">
      <alignment/>
    </xf>
    <xf numFmtId="0" fontId="60" fillId="42" borderId="24" xfId="0" applyFont="1" applyFill="1" applyBorder="1" applyAlignment="1">
      <alignment horizontal="center" vertical="top" wrapText="1"/>
    </xf>
    <xf numFmtId="216" fontId="60" fillId="42" borderId="1" xfId="94" applyNumberFormat="1" applyFont="1" applyFill="1" applyBorder="1" applyAlignment="1">
      <alignment horizontal="center"/>
    </xf>
    <xf numFmtId="216" fontId="94" fillId="42" borderId="1" xfId="94" applyNumberFormat="1" applyFont="1" applyFill="1" applyBorder="1" applyAlignment="1">
      <alignment horizontal="center"/>
    </xf>
    <xf numFmtId="216" fontId="94" fillId="42" borderId="22" xfId="94" applyNumberFormat="1" applyFont="1" applyFill="1" applyBorder="1" applyAlignment="1">
      <alignment horizontal="center"/>
    </xf>
    <xf numFmtId="0" fontId="60" fillId="42" borderId="24" xfId="0" applyFont="1" applyFill="1" applyBorder="1" applyAlignment="1" quotePrefix="1">
      <alignment horizontal="center" vertical="center"/>
    </xf>
    <xf numFmtId="0" fontId="60" fillId="42" borderId="1" xfId="0" applyFont="1" applyFill="1" applyBorder="1" applyAlignment="1">
      <alignment horizontal="center" vertical="center" wrapText="1"/>
    </xf>
    <xf numFmtId="216" fontId="94" fillId="42" borderId="22" xfId="94" applyNumberFormat="1" applyFont="1" applyFill="1" applyBorder="1" applyAlignment="1">
      <alignment horizontal="center" vertical="center" wrapText="1"/>
    </xf>
    <xf numFmtId="216" fontId="101" fillId="42" borderId="1" xfId="105" applyNumberFormat="1" applyFont="1" applyFill="1" applyBorder="1" applyAlignment="1">
      <alignment horizontal="center"/>
    </xf>
    <xf numFmtId="216" fontId="96" fillId="42" borderId="1" xfId="105" applyNumberFormat="1" applyFont="1" applyFill="1" applyBorder="1" applyAlignment="1">
      <alignment horizontal="center"/>
    </xf>
    <xf numFmtId="216" fontId="101" fillId="42" borderId="1" xfId="94" applyNumberFormat="1" applyFont="1" applyFill="1" applyBorder="1" applyAlignment="1">
      <alignment horizontal="center" vertical="center" wrapText="1"/>
    </xf>
    <xf numFmtId="216" fontId="60" fillId="42" borderId="1" xfId="94" applyNumberFormat="1" applyFont="1" applyFill="1" applyBorder="1" applyAlignment="1">
      <alignment horizontal="center" vertical="center" wrapText="1"/>
    </xf>
    <xf numFmtId="0" fontId="94" fillId="42" borderId="22" xfId="0" applyFont="1" applyFill="1" applyBorder="1" applyAlignment="1">
      <alignment horizontal="center" vertical="center"/>
    </xf>
    <xf numFmtId="0" fontId="60" fillId="42" borderId="1" xfId="0" applyFont="1" applyFill="1" applyBorder="1" applyAlignment="1">
      <alignment horizontal="center" vertical="top" wrapText="1"/>
    </xf>
    <xf numFmtId="216" fontId="109" fillId="42" borderId="1" xfId="94" applyNumberFormat="1" applyFont="1" applyFill="1" applyBorder="1" applyAlignment="1">
      <alignment horizontal="center"/>
    </xf>
    <xf numFmtId="216" fontId="109" fillId="42" borderId="22" xfId="94" applyNumberFormat="1" applyFont="1" applyFill="1" applyBorder="1" applyAlignment="1">
      <alignment horizontal="center"/>
    </xf>
    <xf numFmtId="0" fontId="94" fillId="42" borderId="1" xfId="0" applyFont="1" applyFill="1" applyBorder="1" applyAlignment="1">
      <alignment horizontal="center"/>
    </xf>
    <xf numFmtId="0" fontId="60" fillId="0" borderId="24" xfId="0" applyFont="1" applyFill="1" applyBorder="1" applyAlignment="1" quotePrefix="1">
      <alignment horizontal="center" vertical="center"/>
    </xf>
    <xf numFmtId="216" fontId="101" fillId="0" borderId="1" xfId="94" applyNumberFormat="1" applyFont="1" applyFill="1" applyBorder="1" applyAlignment="1">
      <alignment horizontal="center" vertical="center" wrapText="1"/>
    </xf>
    <xf numFmtId="216" fontId="60" fillId="0" borderId="1" xfId="94" applyNumberFormat="1" applyFont="1" applyFill="1" applyBorder="1" applyAlignment="1">
      <alignment horizontal="center" vertical="center" wrapText="1"/>
    </xf>
    <xf numFmtId="0" fontId="60" fillId="41" borderId="17" xfId="192" applyFont="1" applyFill="1" applyBorder="1" applyAlignment="1">
      <alignment horizontal="center" wrapText="1"/>
      <protection/>
    </xf>
    <xf numFmtId="0" fontId="60" fillId="41" borderId="1" xfId="0" applyFont="1" applyFill="1" applyBorder="1" applyAlignment="1">
      <alignment/>
    </xf>
    <xf numFmtId="0" fontId="60" fillId="41" borderId="1" xfId="0" applyFont="1" applyFill="1" applyBorder="1" applyAlignment="1">
      <alignment horizontal="center" vertical="center"/>
    </xf>
    <xf numFmtId="14" fontId="60" fillId="41" borderId="1" xfId="0" applyNumberFormat="1" applyFont="1" applyFill="1" applyBorder="1" applyAlignment="1" quotePrefix="1">
      <alignment horizontal="center"/>
    </xf>
    <xf numFmtId="216" fontId="60" fillId="41" borderId="1" xfId="94" applyNumberFormat="1" applyFont="1" applyFill="1" applyBorder="1" applyAlignment="1">
      <alignment horizontal="center"/>
    </xf>
    <xf numFmtId="216" fontId="94" fillId="41" borderId="1" xfId="94" applyNumberFormat="1" applyFont="1" applyFill="1" applyBorder="1" applyAlignment="1">
      <alignment horizontal="center"/>
    </xf>
    <xf numFmtId="216" fontId="94" fillId="41" borderId="22" xfId="94" applyNumberFormat="1" applyFont="1" applyFill="1" applyBorder="1" applyAlignment="1">
      <alignment horizontal="center"/>
    </xf>
    <xf numFmtId="0" fontId="60" fillId="41" borderId="24" xfId="0" applyFont="1" applyFill="1" applyBorder="1" applyAlignment="1" quotePrefix="1">
      <alignment horizontal="center" vertical="center"/>
    </xf>
    <xf numFmtId="0" fontId="60" fillId="41" borderId="1" xfId="0" applyFont="1" applyFill="1" applyBorder="1" applyAlignment="1">
      <alignment horizontal="center" vertical="center" wrapText="1"/>
    </xf>
    <xf numFmtId="216" fontId="94" fillId="41" borderId="22" xfId="94" applyNumberFormat="1" applyFont="1" applyFill="1" applyBorder="1" applyAlignment="1">
      <alignment horizontal="center" vertical="center" wrapText="1"/>
    </xf>
    <xf numFmtId="216" fontId="101" fillId="41" borderId="1" xfId="105" applyNumberFormat="1" applyFont="1" applyFill="1" applyBorder="1" applyAlignment="1">
      <alignment horizontal="center"/>
    </xf>
    <xf numFmtId="0" fontId="60" fillId="41" borderId="1" xfId="0" applyFont="1" applyFill="1" applyBorder="1" applyAlignment="1">
      <alignment horizontal="center"/>
    </xf>
    <xf numFmtId="216" fontId="96" fillId="41" borderId="1" xfId="105" applyNumberFormat="1" applyFont="1" applyFill="1" applyBorder="1" applyAlignment="1">
      <alignment horizontal="center"/>
    </xf>
    <xf numFmtId="216" fontId="101" fillId="41" borderId="1" xfId="94" applyNumberFormat="1" applyFont="1" applyFill="1" applyBorder="1" applyAlignment="1">
      <alignment horizontal="center" vertical="center" wrapText="1"/>
    </xf>
    <xf numFmtId="216" fontId="60" fillId="41" borderId="1" xfId="94" applyNumberFormat="1" applyFont="1" applyFill="1" applyBorder="1" applyAlignment="1">
      <alignment horizontal="center" vertical="center" wrapText="1"/>
    </xf>
    <xf numFmtId="0" fontId="94" fillId="41" borderId="22" xfId="0" applyFont="1" applyFill="1" applyBorder="1" applyAlignment="1">
      <alignment horizontal="center" vertical="center"/>
    </xf>
    <xf numFmtId="0" fontId="60" fillId="41" borderId="1" xfId="0" applyFont="1" applyFill="1" applyBorder="1" applyAlignment="1">
      <alignment horizontal="center" vertical="top" wrapText="1"/>
    </xf>
    <xf numFmtId="216" fontId="109" fillId="41" borderId="1" xfId="94" applyNumberFormat="1" applyFont="1" applyFill="1" applyBorder="1" applyAlignment="1">
      <alignment horizontal="center"/>
    </xf>
    <xf numFmtId="216" fontId="109" fillId="41" borderId="22" xfId="94" applyNumberFormat="1" applyFont="1" applyFill="1" applyBorder="1" applyAlignment="1">
      <alignment horizontal="center"/>
    </xf>
    <xf numFmtId="0" fontId="94" fillId="41" borderId="1" xfId="0" applyFont="1" applyFill="1" applyBorder="1" applyAlignment="1">
      <alignment horizontal="center"/>
    </xf>
    <xf numFmtId="0" fontId="60" fillId="41" borderId="0" xfId="0" applyFont="1" applyFill="1" applyAlignment="1">
      <alignment/>
    </xf>
    <xf numFmtId="0" fontId="60" fillId="41" borderId="26" xfId="192" applyFont="1" applyFill="1" applyBorder="1" applyAlignment="1">
      <alignment horizontal="center" wrapText="1"/>
      <protection/>
    </xf>
    <xf numFmtId="0" fontId="101" fillId="41" borderId="1" xfId="0" applyFont="1" applyFill="1" applyBorder="1" applyAlignment="1">
      <alignment/>
    </xf>
    <xf numFmtId="0" fontId="101" fillId="41" borderId="1" xfId="0" applyFont="1" applyFill="1" applyBorder="1" applyAlignment="1">
      <alignment horizontal="center" vertical="center"/>
    </xf>
    <xf numFmtId="14" fontId="101" fillId="41" borderId="1" xfId="0" applyNumberFormat="1" applyFont="1" applyFill="1" applyBorder="1" applyAlignment="1" quotePrefix="1">
      <alignment horizontal="center"/>
    </xf>
    <xf numFmtId="0" fontId="60" fillId="41" borderId="24" xfId="0" applyFont="1" applyFill="1" applyBorder="1" applyAlignment="1">
      <alignment horizontal="center" vertical="top" wrapText="1"/>
    </xf>
    <xf numFmtId="0" fontId="60" fillId="0" borderId="24" xfId="0" applyFont="1" applyFill="1" applyBorder="1" applyAlignment="1" quotePrefix="1">
      <alignment horizontal="center" vertical="center" wrapText="1"/>
    </xf>
    <xf numFmtId="0" fontId="60" fillId="0" borderId="24" xfId="0" applyFont="1" applyBorder="1" applyAlignment="1" quotePrefix="1">
      <alignment horizontal="center" vertical="center" wrapText="1"/>
    </xf>
    <xf numFmtId="216" fontId="101" fillId="40" borderId="1" xfId="94" applyNumberFormat="1" applyFont="1" applyFill="1" applyBorder="1" applyAlignment="1">
      <alignment horizontal="center" vertical="center" wrapText="1"/>
    </xf>
    <xf numFmtId="216" fontId="60" fillId="40" borderId="1" xfId="94" applyNumberFormat="1" applyFont="1" applyFill="1" applyBorder="1" applyAlignment="1">
      <alignment horizontal="center" vertical="center" wrapText="1"/>
    </xf>
    <xf numFmtId="0" fontId="60" fillId="44" borderId="26" xfId="192" applyFont="1" applyFill="1" applyBorder="1" applyAlignment="1">
      <alignment horizontal="center" wrapText="1"/>
      <protection/>
    </xf>
    <xf numFmtId="0" fontId="60" fillId="44" borderId="1" xfId="0" applyFont="1" applyFill="1" applyBorder="1" applyAlignment="1">
      <alignment/>
    </xf>
    <xf numFmtId="0" fontId="60" fillId="44" borderId="1" xfId="0" applyFont="1" applyFill="1" applyBorder="1" applyAlignment="1">
      <alignment horizontal="center" vertical="center"/>
    </xf>
    <xf numFmtId="14" fontId="60" fillId="44" borderId="1" xfId="0" applyNumberFormat="1" applyFont="1" applyFill="1" applyBorder="1" applyAlignment="1" quotePrefix="1">
      <alignment horizontal="center"/>
    </xf>
    <xf numFmtId="0" fontId="60" fillId="44" borderId="24" xfId="0" applyFont="1" applyFill="1" applyBorder="1" applyAlignment="1">
      <alignment horizontal="center" vertical="top" wrapText="1"/>
    </xf>
    <xf numFmtId="216" fontId="60" fillId="44" borderId="1" xfId="94" applyNumberFormat="1" applyFont="1" applyFill="1" applyBorder="1" applyAlignment="1">
      <alignment horizontal="center"/>
    </xf>
    <xf numFmtId="216" fontId="94" fillId="44" borderId="1" xfId="94" applyNumberFormat="1" applyFont="1" applyFill="1" applyBorder="1" applyAlignment="1">
      <alignment horizontal="center"/>
    </xf>
    <xf numFmtId="216" fontId="94" fillId="44" borderId="22" xfId="94" applyNumberFormat="1" applyFont="1" applyFill="1" applyBorder="1" applyAlignment="1">
      <alignment horizontal="center"/>
    </xf>
    <xf numFmtId="0" fontId="60" fillId="44" borderId="24" xfId="0" applyFont="1" applyFill="1" applyBorder="1" applyAlignment="1" quotePrefix="1">
      <alignment horizontal="center" vertical="center"/>
    </xf>
    <xf numFmtId="0" fontId="60" fillId="44" borderId="1" xfId="0" applyFont="1" applyFill="1" applyBorder="1" applyAlignment="1">
      <alignment horizontal="center" vertical="center" wrapText="1"/>
    </xf>
    <xf numFmtId="216" fontId="94" fillId="44" borderId="22" xfId="94" applyNumberFormat="1" applyFont="1" applyFill="1" applyBorder="1" applyAlignment="1">
      <alignment horizontal="center" vertical="center" wrapText="1"/>
    </xf>
    <xf numFmtId="216" fontId="101" fillId="44" borderId="1" xfId="105" applyNumberFormat="1" applyFont="1" applyFill="1" applyBorder="1" applyAlignment="1">
      <alignment horizontal="center"/>
    </xf>
    <xf numFmtId="0" fontId="60" fillId="44" borderId="1" xfId="0" applyFont="1" applyFill="1" applyBorder="1" applyAlignment="1">
      <alignment horizontal="center"/>
    </xf>
    <xf numFmtId="216" fontId="96" fillId="44" borderId="1" xfId="105" applyNumberFormat="1" applyFont="1" applyFill="1" applyBorder="1" applyAlignment="1">
      <alignment horizontal="center"/>
    </xf>
    <xf numFmtId="216" fontId="101" fillId="44" borderId="1" xfId="94" applyNumberFormat="1" applyFont="1" applyFill="1" applyBorder="1" applyAlignment="1">
      <alignment horizontal="center" vertical="center" wrapText="1"/>
    </xf>
    <xf numFmtId="216" fontId="60" fillId="44" borderId="1" xfId="94" applyNumberFormat="1" applyFont="1" applyFill="1" applyBorder="1" applyAlignment="1">
      <alignment horizontal="center" vertical="center" wrapText="1"/>
    </xf>
    <xf numFmtId="0" fontId="94" fillId="44" borderId="22" xfId="0" applyFont="1" applyFill="1" applyBorder="1" applyAlignment="1">
      <alignment horizontal="center" vertical="center"/>
    </xf>
    <xf numFmtId="0" fontId="60" fillId="44" borderId="1" xfId="0" applyFont="1" applyFill="1" applyBorder="1" applyAlignment="1">
      <alignment horizontal="center" vertical="top" wrapText="1"/>
    </xf>
    <xf numFmtId="216" fontId="109" fillId="44" borderId="1" xfId="94" applyNumberFormat="1" applyFont="1" applyFill="1" applyBorder="1" applyAlignment="1">
      <alignment horizontal="center"/>
    </xf>
    <xf numFmtId="216" fontId="109" fillId="44" borderId="22" xfId="94" applyNumberFormat="1" applyFont="1" applyFill="1" applyBorder="1" applyAlignment="1">
      <alignment horizontal="center"/>
    </xf>
    <xf numFmtId="0" fontId="94" fillId="44" borderId="1" xfId="0" applyFont="1" applyFill="1" applyBorder="1" applyAlignment="1">
      <alignment horizontal="center"/>
    </xf>
    <xf numFmtId="0" fontId="60" fillId="44" borderId="0" xfId="0" applyFont="1" applyFill="1" applyAlignment="1">
      <alignment/>
    </xf>
    <xf numFmtId="0" fontId="60" fillId="0" borderId="24" xfId="0" applyFont="1" applyBorder="1" applyAlignment="1">
      <alignment horizontal="center" vertical="center" wrapText="1"/>
    </xf>
    <xf numFmtId="0" fontId="60" fillId="0" borderId="1" xfId="0" applyFont="1" applyFill="1" applyBorder="1" applyAlignment="1">
      <alignment/>
    </xf>
    <xf numFmtId="0" fontId="60" fillId="0" borderId="20" xfId="0" applyFont="1" applyBorder="1" applyAlignment="1">
      <alignment horizontal="center"/>
    </xf>
    <xf numFmtId="0" fontId="60" fillId="0" borderId="24" xfId="0" applyFont="1" applyBorder="1" applyAlignment="1">
      <alignment horizontal="center" vertical="center"/>
    </xf>
    <xf numFmtId="14" fontId="60" fillId="0" borderId="1" xfId="0" applyNumberFormat="1" applyFont="1" applyBorder="1" applyAlignment="1">
      <alignment/>
    </xf>
    <xf numFmtId="0" fontId="94" fillId="0" borderId="1" xfId="0" applyFont="1" applyBorder="1" applyAlignment="1" quotePrefix="1">
      <alignment horizontal="center"/>
    </xf>
    <xf numFmtId="0" fontId="60" fillId="42" borderId="1" xfId="0" applyFont="1" applyFill="1" applyBorder="1" applyAlignment="1">
      <alignment horizontal="right"/>
    </xf>
    <xf numFmtId="0" fontId="60" fillId="42" borderId="1" xfId="0" applyFont="1" applyFill="1" applyBorder="1" applyAlignment="1">
      <alignment horizontal="center" vertical="center"/>
    </xf>
    <xf numFmtId="216" fontId="60" fillId="41" borderId="1" xfId="94" applyNumberFormat="1" applyFont="1" applyFill="1" applyBorder="1" applyAlignment="1" quotePrefix="1">
      <alignment horizontal="center"/>
    </xf>
    <xf numFmtId="0" fontId="60" fillId="41" borderId="1" xfId="0" applyFont="1" applyFill="1" applyBorder="1" applyAlignment="1" quotePrefix="1">
      <alignment horizontal="right"/>
    </xf>
    <xf numFmtId="0" fontId="60" fillId="41" borderId="1" xfId="0" applyFont="1" applyFill="1" applyBorder="1" applyAlignment="1" quotePrefix="1">
      <alignment horizontal="center" vertical="center" wrapText="1"/>
    </xf>
    <xf numFmtId="0" fontId="60" fillId="0" borderId="1" xfId="0" applyFont="1" applyFill="1" applyBorder="1" applyAlignment="1" quotePrefix="1">
      <alignment horizontal="center" vertical="center" wrapText="1"/>
    </xf>
    <xf numFmtId="216" fontId="94" fillId="0" borderId="1" xfId="94" applyNumberFormat="1" applyFont="1" applyFill="1" applyBorder="1" applyAlignment="1" quotePrefix="1">
      <alignment horizontal="center"/>
    </xf>
    <xf numFmtId="0" fontId="100" fillId="0" borderId="0" xfId="0" applyFont="1" applyAlignment="1">
      <alignment horizontal="center"/>
    </xf>
    <xf numFmtId="49" fontId="100" fillId="0" borderId="0" xfId="0" applyNumberFormat="1" applyFont="1" applyAlignment="1">
      <alignment horizontal="center"/>
    </xf>
    <xf numFmtId="0" fontId="100" fillId="0" borderId="0" xfId="0" applyFont="1" applyFill="1" applyAlignment="1">
      <alignment horizontal="center" vertical="center" wrapText="1"/>
    </xf>
    <xf numFmtId="215" fontId="100" fillId="0" borderId="0" xfId="0" applyNumberFormat="1" applyFont="1" applyFill="1" applyAlignment="1">
      <alignment horizontal="center" vertical="center" wrapText="1"/>
    </xf>
    <xf numFmtId="2" fontId="100" fillId="0" borderId="0" xfId="0" applyNumberFormat="1" applyFont="1" applyAlignment="1">
      <alignment/>
    </xf>
    <xf numFmtId="0" fontId="95" fillId="40" borderId="1" xfId="192" applyFont="1" applyFill="1" applyBorder="1" applyAlignment="1">
      <alignment horizontal="center" vertical="center" wrapText="1"/>
      <protection/>
    </xf>
    <xf numFmtId="0" fontId="95" fillId="40" borderId="1" xfId="0" applyFont="1" applyFill="1" applyBorder="1" applyAlignment="1">
      <alignment vertical="center" wrapText="1"/>
    </xf>
    <xf numFmtId="49" fontId="95" fillId="40" borderId="1" xfId="0" applyNumberFormat="1" applyFont="1" applyFill="1" applyBorder="1" applyAlignment="1">
      <alignment horizontal="center" vertical="center" wrapText="1"/>
    </xf>
    <xf numFmtId="2" fontId="95" fillId="40" borderId="1" xfId="192" applyNumberFormat="1" applyFont="1" applyFill="1" applyBorder="1" applyAlignment="1">
      <alignment horizontal="center" vertical="center" wrapText="1"/>
      <protection/>
    </xf>
    <xf numFmtId="0" fontId="98" fillId="0" borderId="1" xfId="192" applyFont="1" applyBorder="1" applyAlignment="1">
      <alignment horizontal="center" wrapText="1"/>
      <protection/>
    </xf>
    <xf numFmtId="0" fontId="98" fillId="0" borderId="1" xfId="0" applyFont="1" applyBorder="1" applyAlignment="1">
      <alignment/>
    </xf>
    <xf numFmtId="0" fontId="98" fillId="0" borderId="1" xfId="0" applyFont="1" applyBorder="1" applyAlignment="1">
      <alignment horizontal="center"/>
    </xf>
    <xf numFmtId="14" fontId="98" fillId="0" borderId="1" xfId="0" applyNumberFormat="1" applyFont="1" applyBorder="1" applyAlignment="1" quotePrefix="1">
      <alignment horizontal="center"/>
    </xf>
    <xf numFmtId="49" fontId="98" fillId="0" borderId="1" xfId="0" applyNumberFormat="1" applyFont="1" applyBorder="1" applyAlignment="1" quotePrefix="1">
      <alignment horizontal="center"/>
    </xf>
    <xf numFmtId="215" fontId="98" fillId="0" borderId="22" xfId="94" applyNumberFormat="1" applyFont="1" applyFill="1" applyBorder="1" applyAlignment="1">
      <alignment horizontal="center" vertical="center" wrapText="1"/>
    </xf>
    <xf numFmtId="215" fontId="98" fillId="0" borderId="22" xfId="0" applyNumberFormat="1" applyFont="1" applyFill="1" applyBorder="1" applyAlignment="1">
      <alignment horizontal="center" vertical="center" wrapText="1"/>
    </xf>
    <xf numFmtId="215" fontId="110" fillId="0" borderId="22" xfId="94" applyNumberFormat="1" applyFont="1" applyFill="1" applyBorder="1" applyAlignment="1">
      <alignment horizontal="center" vertical="center" wrapText="1"/>
    </xf>
    <xf numFmtId="2" fontId="111" fillId="0" borderId="22" xfId="105" applyNumberFormat="1" applyFont="1" applyFill="1" applyBorder="1" applyAlignment="1">
      <alignment horizontal="center" vertical="center" wrapText="1"/>
    </xf>
    <xf numFmtId="0" fontId="110" fillId="0" borderId="1" xfId="0" applyFont="1" applyBorder="1" applyAlignment="1">
      <alignment/>
    </xf>
    <xf numFmtId="0" fontId="110" fillId="0" borderId="1" xfId="0" applyFont="1" applyBorder="1" applyAlignment="1">
      <alignment horizontal="center"/>
    </xf>
    <xf numFmtId="14" fontId="110" fillId="0" borderId="1" xfId="0" applyNumberFormat="1" applyFont="1" applyBorder="1" applyAlignment="1" quotePrefix="1">
      <alignment horizontal="center"/>
    </xf>
    <xf numFmtId="49" fontId="110" fillId="0" borderId="1" xfId="0" applyNumberFormat="1" applyFont="1" applyBorder="1" applyAlignment="1" quotePrefix="1">
      <alignment horizontal="center"/>
    </xf>
    <xf numFmtId="0" fontId="98" fillId="0" borderId="1" xfId="0" applyFont="1" applyBorder="1" applyAlignment="1" quotePrefix="1">
      <alignment horizontal="center"/>
    </xf>
    <xf numFmtId="14" fontId="110" fillId="0" borderId="1" xfId="0" applyNumberFormat="1" applyFont="1" applyBorder="1" applyAlignment="1">
      <alignment horizontal="center"/>
    </xf>
    <xf numFmtId="49" fontId="110" fillId="0" borderId="1" xfId="0" applyNumberFormat="1" applyFont="1" applyBorder="1" applyAlignment="1">
      <alignment horizontal="center"/>
    </xf>
    <xf numFmtId="14" fontId="98" fillId="0" borderId="1" xfId="0" applyNumberFormat="1" applyFont="1" applyBorder="1" applyAlignment="1">
      <alignment horizontal="center"/>
    </xf>
    <xf numFmtId="49" fontId="98" fillId="0" borderId="1" xfId="0" applyNumberFormat="1" applyFont="1" applyBorder="1" applyAlignment="1">
      <alignment horizontal="center"/>
    </xf>
    <xf numFmtId="0" fontId="98" fillId="0" borderId="1" xfId="0" applyFont="1" applyBorder="1" applyAlignment="1" quotePrefix="1">
      <alignment/>
    </xf>
    <xf numFmtId="49" fontId="98" fillId="0" borderId="1" xfId="0" applyNumberFormat="1" applyFont="1" applyBorder="1" applyAlignment="1" quotePrefix="1">
      <alignment/>
    </xf>
    <xf numFmtId="0" fontId="98" fillId="0" borderId="1" xfId="0" applyFont="1" applyFill="1" applyBorder="1" applyAlignment="1">
      <alignment/>
    </xf>
    <xf numFmtId="0" fontId="98" fillId="0" borderId="1" xfId="0" applyFont="1" applyFill="1" applyBorder="1" applyAlignment="1">
      <alignment horizontal="center"/>
    </xf>
    <xf numFmtId="14" fontId="98" fillId="0" borderId="1" xfId="0" applyNumberFormat="1" applyFont="1" applyBorder="1" applyAlignment="1">
      <alignment/>
    </xf>
    <xf numFmtId="49" fontId="98" fillId="0" borderId="1" xfId="0" applyNumberFormat="1" applyFont="1" applyBorder="1" applyAlignment="1">
      <alignment/>
    </xf>
    <xf numFmtId="0" fontId="100" fillId="0" borderId="0" xfId="0" applyFont="1" applyAlignment="1">
      <alignment wrapText="1"/>
    </xf>
    <xf numFmtId="0" fontId="98" fillId="0" borderId="1" xfId="0" applyFont="1" applyBorder="1" applyAlignment="1">
      <alignment wrapText="1"/>
    </xf>
    <xf numFmtId="215" fontId="99" fillId="0" borderId="1" xfId="0" applyNumberFormat="1" applyFont="1" applyBorder="1" applyAlignment="1">
      <alignment horizontal="center"/>
    </xf>
    <xf numFmtId="0" fontId="95" fillId="0" borderId="1" xfId="0" applyFont="1" applyFill="1" applyBorder="1" applyAlignment="1">
      <alignment horizontal="center" vertical="center"/>
    </xf>
    <xf numFmtId="0" fontId="95" fillId="43" borderId="1" xfId="0" applyFont="1" applyFill="1" applyBorder="1" applyAlignment="1">
      <alignment horizontal="center" vertical="center"/>
    </xf>
    <xf numFmtId="0" fontId="98" fillId="0" borderId="1" xfId="0" applyFont="1" applyFill="1" applyBorder="1" applyAlignment="1">
      <alignment horizontal="left" vertical="center"/>
    </xf>
    <xf numFmtId="14" fontId="98" fillId="0" borderId="1" xfId="0" applyNumberFormat="1" applyFont="1" applyFill="1" applyBorder="1" applyAlignment="1">
      <alignment horizontal="left" vertical="center"/>
    </xf>
    <xf numFmtId="14" fontId="98" fillId="43" borderId="1" xfId="0" applyNumberFormat="1" applyFont="1" applyFill="1" applyBorder="1" applyAlignment="1">
      <alignment horizontal="left" vertical="center"/>
    </xf>
    <xf numFmtId="0" fontId="98" fillId="0" borderId="1" xfId="0" applyFont="1" applyFill="1" applyBorder="1" applyAlignment="1">
      <alignment/>
    </xf>
    <xf numFmtId="0" fontId="98" fillId="0" borderId="1" xfId="0" applyFont="1" applyBorder="1" applyAlignment="1">
      <alignment/>
    </xf>
    <xf numFmtId="0" fontId="113" fillId="43" borderId="1" xfId="191" applyFont="1" applyFill="1" applyBorder="1" applyAlignment="1">
      <alignment horizontal="left" vertical="center"/>
      <protection/>
    </xf>
    <xf numFmtId="0" fontId="100" fillId="0" borderId="0" xfId="0" applyFont="1" applyFill="1" applyAlignment="1">
      <alignment/>
    </xf>
    <xf numFmtId="0" fontId="100" fillId="42" borderId="24" xfId="0" applyFont="1" applyFill="1" applyBorder="1" applyAlignment="1">
      <alignment horizontal="center" vertical="center" wrapText="1"/>
    </xf>
    <xf numFmtId="2" fontId="95" fillId="40" borderId="17" xfId="192" applyNumberFormat="1" applyFont="1" applyFill="1" applyBorder="1" applyAlignment="1">
      <alignment horizontal="center" vertical="center" wrapText="1"/>
      <protection/>
    </xf>
    <xf numFmtId="2" fontId="111" fillId="42" borderId="22" xfId="105" applyNumberFormat="1" applyFont="1" applyFill="1" applyBorder="1" applyAlignment="1">
      <alignment horizontal="center" vertical="center" wrapText="1"/>
    </xf>
    <xf numFmtId="0" fontId="98" fillId="0" borderId="1" xfId="0" applyFont="1" applyBorder="1" applyAlignment="1">
      <alignment horizontal="center" wrapText="1"/>
    </xf>
    <xf numFmtId="14" fontId="98" fillId="0" borderId="1" xfId="0" applyNumberFormat="1" applyFont="1" applyBorder="1" applyAlignment="1">
      <alignment horizontal="center" wrapText="1"/>
    </xf>
    <xf numFmtId="49" fontId="98" fillId="0" borderId="1" xfId="0" applyNumberFormat="1" applyFont="1" applyBorder="1" applyAlignment="1">
      <alignment horizontal="center" wrapText="1"/>
    </xf>
    <xf numFmtId="215" fontId="98" fillId="42" borderId="22" xfId="94" applyNumberFormat="1" applyFont="1" applyFill="1" applyBorder="1" applyAlignment="1">
      <alignment horizontal="center" vertical="center" wrapText="1"/>
    </xf>
    <xf numFmtId="14" fontId="98" fillId="0" borderId="1" xfId="0" applyNumberFormat="1" applyFont="1" applyBorder="1" applyAlignment="1">
      <alignment wrapText="1"/>
    </xf>
    <xf numFmtId="0" fontId="98" fillId="0" borderId="1" xfId="0" applyFont="1" applyBorder="1" applyAlignment="1" quotePrefix="1">
      <alignment horizontal="center" wrapText="1"/>
    </xf>
    <xf numFmtId="49" fontId="98" fillId="0" borderId="1" xfId="0" applyNumberFormat="1" applyFont="1" applyBorder="1" applyAlignment="1" quotePrefix="1">
      <alignment horizontal="center" wrapText="1"/>
    </xf>
    <xf numFmtId="0" fontId="95" fillId="43" borderId="17" xfId="0" applyFont="1" applyFill="1" applyBorder="1" applyAlignment="1">
      <alignment vertical="center"/>
    </xf>
    <xf numFmtId="0" fontId="95" fillId="43" borderId="24" xfId="0" applyFont="1" applyFill="1" applyBorder="1" applyAlignment="1">
      <alignment vertical="center"/>
    </xf>
    <xf numFmtId="0" fontId="98" fillId="0" borderId="1" xfId="0" applyFont="1" applyFill="1" applyBorder="1" applyAlignment="1">
      <alignment vertical="center"/>
    </xf>
    <xf numFmtId="0" fontId="98" fillId="42" borderId="1" xfId="0" applyFont="1" applyFill="1" applyBorder="1" applyAlignment="1">
      <alignment/>
    </xf>
    <xf numFmtId="0" fontId="98" fillId="42" borderId="1" xfId="0" applyFont="1" applyFill="1" applyBorder="1" applyAlignment="1">
      <alignment wrapText="1"/>
    </xf>
    <xf numFmtId="0" fontId="98" fillId="42" borderId="1" xfId="0" applyFont="1" applyFill="1" applyBorder="1" applyAlignment="1">
      <alignment/>
    </xf>
    <xf numFmtId="0" fontId="110" fillId="42" borderId="1" xfId="0" applyFont="1" applyFill="1" applyBorder="1" applyAlignment="1">
      <alignment/>
    </xf>
    <xf numFmtId="0" fontId="100" fillId="45" borderId="1" xfId="0" applyFont="1" applyFill="1" applyBorder="1" applyAlignment="1">
      <alignment horizontal="center"/>
    </xf>
    <xf numFmtId="0" fontId="95" fillId="43" borderId="17" xfId="0" applyFont="1" applyFill="1" applyBorder="1" applyAlignment="1">
      <alignment horizontal="center" vertical="center" wrapText="1"/>
    </xf>
    <xf numFmtId="0" fontId="95" fillId="40" borderId="6" xfId="0" applyFont="1" applyFill="1" applyBorder="1" applyAlignment="1">
      <alignment horizontal="center" vertical="center" wrapText="1"/>
    </xf>
    <xf numFmtId="0" fontId="9" fillId="40" borderId="1" xfId="192" applyFont="1" applyFill="1" applyBorder="1" applyAlignment="1">
      <alignment horizontal="center" vertical="center" wrapText="1"/>
      <protection/>
    </xf>
    <xf numFmtId="0" fontId="60" fillId="40" borderId="1" xfId="0" applyFont="1" applyFill="1" applyBorder="1" applyAlignment="1">
      <alignment horizontal="center" vertical="center" wrapText="1"/>
    </xf>
    <xf numFmtId="0" fontId="60" fillId="40" borderId="20" xfId="0" applyFont="1" applyFill="1" applyBorder="1" applyAlignment="1">
      <alignment horizontal="center" vertical="center" wrapText="1"/>
    </xf>
    <xf numFmtId="0" fontId="60" fillId="0" borderId="1" xfId="0" applyFont="1" applyFill="1" applyBorder="1" applyAlignment="1">
      <alignment horizontal="center" vertical="center"/>
    </xf>
    <xf numFmtId="0" fontId="98" fillId="40" borderId="1" xfId="0" applyFont="1" applyFill="1" applyBorder="1" applyAlignment="1">
      <alignment horizontal="center" vertical="center" wrapText="1"/>
    </xf>
    <xf numFmtId="0" fontId="96" fillId="40" borderId="1" xfId="0" applyFont="1" applyFill="1" applyBorder="1" applyAlignment="1">
      <alignment horizontal="center" vertical="center" wrapText="1"/>
    </xf>
    <xf numFmtId="0" fontId="60" fillId="0" borderId="1" xfId="0" applyFont="1" applyFill="1" applyBorder="1" applyAlignment="1">
      <alignment horizontal="center" vertical="center" wrapText="1"/>
    </xf>
    <xf numFmtId="0" fontId="60" fillId="40" borderId="0" xfId="0" applyFont="1" applyFill="1" applyBorder="1" applyAlignment="1">
      <alignment horizontal="center" vertical="center" wrapText="1"/>
    </xf>
    <xf numFmtId="0" fontId="94" fillId="40" borderId="1" xfId="0" applyFont="1" applyFill="1" applyBorder="1" applyAlignment="1">
      <alignment horizontal="center" vertical="center" wrapText="1"/>
    </xf>
    <xf numFmtId="0" fontId="60" fillId="40" borderId="1" xfId="0" applyFont="1" applyFill="1" applyBorder="1" applyAlignment="1">
      <alignment horizontal="center" vertical="center" wrapText="1"/>
    </xf>
    <xf numFmtId="215" fontId="94" fillId="40" borderId="1" xfId="0" applyNumberFormat="1" applyFont="1" applyFill="1" applyBorder="1" applyAlignment="1">
      <alignment horizontal="center" vertical="center" wrapText="1"/>
    </xf>
    <xf numFmtId="0" fontId="103" fillId="0" borderId="0" xfId="192" applyFont="1" applyAlignment="1">
      <alignment horizontal="center"/>
      <protection/>
    </xf>
    <xf numFmtId="0" fontId="104" fillId="0" borderId="0" xfId="192" applyFont="1" applyAlignment="1">
      <alignment horizontal="center"/>
      <protection/>
    </xf>
    <xf numFmtId="0" fontId="100" fillId="40" borderId="20" xfId="0" applyFont="1" applyFill="1" applyBorder="1" applyAlignment="1">
      <alignment horizontal="center" vertical="center" wrapText="1"/>
    </xf>
    <xf numFmtId="0" fontId="100" fillId="40" borderId="21" xfId="0" applyFont="1" applyFill="1" applyBorder="1" applyAlignment="1">
      <alignment horizontal="center" vertical="center" wrapText="1"/>
    </xf>
    <xf numFmtId="0" fontId="9" fillId="40" borderId="1" xfId="0" applyFont="1" applyFill="1" applyBorder="1" applyAlignment="1">
      <alignment horizontal="center" vertical="center" wrapText="1"/>
    </xf>
    <xf numFmtId="0" fontId="95" fillId="43" borderId="1" xfId="0" applyFont="1" applyFill="1" applyBorder="1" applyAlignment="1">
      <alignment horizontal="center" vertical="center" wrapText="1"/>
    </xf>
    <xf numFmtId="0" fontId="103" fillId="0" borderId="0" xfId="192" applyFont="1" applyAlignment="1">
      <alignment horizontal="center" vertical="center"/>
      <protection/>
    </xf>
    <xf numFmtId="0" fontId="104" fillId="0" borderId="0" xfId="192" applyFont="1" applyAlignment="1">
      <alignment horizontal="center" vertical="center"/>
      <protection/>
    </xf>
    <xf numFmtId="0" fontId="9" fillId="40" borderId="17" xfId="0" applyFont="1" applyFill="1" applyBorder="1" applyAlignment="1">
      <alignment horizontal="center" vertical="center" wrapText="1"/>
    </xf>
    <xf numFmtId="0" fontId="9" fillId="40" borderId="6" xfId="0" applyFont="1" applyFill="1" applyBorder="1" applyAlignment="1">
      <alignment horizontal="center" vertical="center" wrapText="1"/>
    </xf>
    <xf numFmtId="0" fontId="9" fillId="40" borderId="24" xfId="0" applyFont="1" applyFill="1" applyBorder="1" applyAlignment="1">
      <alignment horizontal="center" vertical="center" wrapText="1"/>
    </xf>
    <xf numFmtId="0" fontId="98" fillId="40" borderId="20" xfId="0" applyFont="1" applyFill="1" applyBorder="1" applyAlignment="1">
      <alignment horizontal="center" vertical="center" wrapText="1"/>
    </xf>
    <xf numFmtId="0" fontId="98" fillId="40" borderId="21" xfId="0" applyFont="1" applyFill="1" applyBorder="1" applyAlignment="1">
      <alignment horizontal="center" vertical="center" wrapText="1"/>
    </xf>
    <xf numFmtId="0" fontId="98" fillId="40" borderId="22" xfId="0" applyFont="1" applyFill="1" applyBorder="1" applyAlignment="1">
      <alignment horizontal="center" vertical="center" wrapText="1"/>
    </xf>
    <xf numFmtId="0" fontId="9" fillId="0" borderId="1" xfId="0" applyFont="1" applyBorder="1" applyAlignment="1">
      <alignment horizontal="center" vertical="center" wrapText="1"/>
    </xf>
    <xf numFmtId="0" fontId="60" fillId="40" borderId="20" xfId="0" applyFont="1" applyFill="1" applyBorder="1" applyAlignment="1">
      <alignment horizontal="center" vertical="center" wrapText="1"/>
    </xf>
    <xf numFmtId="0" fontId="60" fillId="40" borderId="22" xfId="0" applyFont="1" applyFill="1" applyBorder="1" applyAlignment="1">
      <alignment horizontal="center" vertical="center" wrapText="1"/>
    </xf>
    <xf numFmtId="0" fontId="109" fillId="40" borderId="1" xfId="0" applyFont="1" applyFill="1" applyBorder="1" applyAlignment="1">
      <alignment horizontal="center" vertical="center" wrapText="1"/>
    </xf>
    <xf numFmtId="0" fontId="94" fillId="0" borderId="25" xfId="0" applyFont="1" applyFill="1" applyBorder="1" applyAlignment="1">
      <alignment horizontal="center" vertical="center" wrapText="1"/>
    </xf>
    <xf numFmtId="0" fontId="94" fillId="0" borderId="27" xfId="0" applyFont="1" applyFill="1" applyBorder="1" applyAlignment="1">
      <alignment horizontal="center" vertical="center" wrapText="1"/>
    </xf>
    <xf numFmtId="0" fontId="94" fillId="0" borderId="28" xfId="0" applyFont="1" applyFill="1" applyBorder="1" applyAlignment="1">
      <alignment horizontal="center" vertical="center" wrapText="1"/>
    </xf>
    <xf numFmtId="0" fontId="94" fillId="43" borderId="1" xfId="0" applyFont="1" applyFill="1" applyBorder="1" applyAlignment="1">
      <alignment horizontal="center" vertical="center" wrapText="1"/>
    </xf>
    <xf numFmtId="0" fontId="60" fillId="0" borderId="1" xfId="0" applyFont="1" applyFill="1" applyBorder="1" applyAlignment="1">
      <alignment horizontal="center" vertical="center"/>
    </xf>
    <xf numFmtId="0" fontId="60" fillId="0" borderId="1" xfId="0" applyFont="1" applyBorder="1" applyAlignment="1">
      <alignment horizontal="center" vertical="center" wrapText="1"/>
    </xf>
    <xf numFmtId="0" fontId="60" fillId="40" borderId="17" xfId="0" applyFont="1" applyFill="1" applyBorder="1" applyAlignment="1">
      <alignment horizontal="center" vertical="center" wrapText="1"/>
    </xf>
    <xf numFmtId="0" fontId="60" fillId="40" borderId="6" xfId="0" applyFont="1" applyFill="1" applyBorder="1" applyAlignment="1">
      <alignment horizontal="center" vertical="center" wrapText="1"/>
    </xf>
    <xf numFmtId="0" fontId="60" fillId="40" borderId="28" xfId="0" applyFont="1" applyFill="1" applyBorder="1" applyAlignment="1">
      <alignment horizontal="center" vertical="center" wrapText="1"/>
    </xf>
    <xf numFmtId="0" fontId="60" fillId="40" borderId="23" xfId="0" applyFont="1" applyFill="1" applyBorder="1" applyAlignment="1">
      <alignment horizontal="center" vertical="center" wrapText="1"/>
    </xf>
    <xf numFmtId="0" fontId="60" fillId="0" borderId="0" xfId="192" applyFont="1" applyAlignment="1">
      <alignment horizontal="center"/>
      <protection/>
    </xf>
    <xf numFmtId="0" fontId="108" fillId="0" borderId="0" xfId="192" applyFont="1" applyAlignment="1">
      <alignment horizontal="center"/>
      <protection/>
    </xf>
    <xf numFmtId="0" fontId="60" fillId="40" borderId="1" xfId="192" applyFont="1" applyFill="1" applyBorder="1" applyAlignment="1">
      <alignment horizontal="center" vertical="center" wrapText="1"/>
      <protection/>
    </xf>
    <xf numFmtId="0" fontId="60" fillId="40" borderId="24" xfId="0" applyFont="1" applyFill="1" applyBorder="1" applyAlignment="1">
      <alignment horizontal="center" vertical="center" wrapText="1"/>
    </xf>
    <xf numFmtId="0" fontId="60" fillId="40" borderId="21" xfId="0" applyFont="1" applyFill="1" applyBorder="1" applyAlignment="1">
      <alignment horizontal="center" vertical="center" wrapText="1"/>
    </xf>
  </cellXfs>
  <cellStyles count="288">
    <cellStyle name="Normal" xfId="0"/>
    <cellStyle name="RowLevel_0" xfId="1"/>
    <cellStyle name="ColLevel_0" xfId="2"/>
    <cellStyle name="RowLevel_1" xfId="3"/>
    <cellStyle name="RowLevel_2" xfId="5"/>
    <cellStyle name="          &#13;&#10;shell=progman.exe&#13;&#10;m" xfId="15"/>
    <cellStyle name="??" xfId="16"/>
    <cellStyle name="?? [0.00]_ Att. 1- Cover" xfId="17"/>
    <cellStyle name="?? [0]" xfId="18"/>
    <cellStyle name="?_x001D_??%U©÷u&amp;H©÷9_x0008_? s&#10;_x0007__x0001__x0001_" xfId="19"/>
    <cellStyle name="???? [0.00]_PRODUCT DETAIL Q1" xfId="20"/>
    <cellStyle name="????_PRODUCT DETAIL Q1" xfId="21"/>
    <cellStyle name="???[0]_?? DI" xfId="22"/>
    <cellStyle name="???_?? DI" xfId="23"/>
    <cellStyle name="??[0]_BRE" xfId="24"/>
    <cellStyle name="??_ Att. 1- Cover" xfId="25"/>
    <cellStyle name="??A? [0]_ÿÿÿÿÿÿ_1_¢¬???¢â? " xfId="26"/>
    <cellStyle name="??A?_ÿÿÿÿÿÿ_1_¢¬???¢â? " xfId="27"/>
    <cellStyle name="?¡±¢¥?_?¨ù??¢´¢¥_¢¬???¢â? " xfId="28"/>
    <cellStyle name="?10" xfId="29"/>
    <cellStyle name="?13" xfId="30"/>
    <cellStyle name="?ðÇ%U?&amp;H?_x0008_?s&#10;_x0007__x0001__x0001_" xfId="31"/>
    <cellStyle name="_Bang Chi tieu (2)" xfId="32"/>
    <cellStyle name="_Book1" xfId="33"/>
    <cellStyle name="~1" xfId="34"/>
    <cellStyle name="•W€_STDFOR" xfId="35"/>
    <cellStyle name="0" xfId="36"/>
    <cellStyle name="1" xfId="37"/>
    <cellStyle name="12" xfId="38"/>
    <cellStyle name="¹éºÐÀ²_±âÅ¸" xfId="39"/>
    <cellStyle name="2" xfId="40"/>
    <cellStyle name="20% - Accent1" xfId="41"/>
    <cellStyle name="20% - Accent2" xfId="42"/>
    <cellStyle name="20% - Accent3" xfId="43"/>
    <cellStyle name="20% - Accent4" xfId="44"/>
    <cellStyle name="20% - Accent5" xfId="45"/>
    <cellStyle name="20% - Accent6" xfId="46"/>
    <cellStyle name="3" xfId="47"/>
    <cellStyle name="4" xfId="48"/>
    <cellStyle name="40% - Accent1" xfId="49"/>
    <cellStyle name="40% - Accent2" xfId="50"/>
    <cellStyle name="40% - Accent3" xfId="51"/>
    <cellStyle name="40% - Accent4" xfId="52"/>
    <cellStyle name="40% - Accent5" xfId="53"/>
    <cellStyle name="40% - Accent6" xfId="54"/>
    <cellStyle name="6" xfId="55"/>
    <cellStyle name="60% - Accent1" xfId="56"/>
    <cellStyle name="60% - Accent2" xfId="57"/>
    <cellStyle name="60% - Accent3" xfId="58"/>
    <cellStyle name="60% - Accent4" xfId="59"/>
    <cellStyle name="60% - Accent5" xfId="60"/>
    <cellStyle name="60% - Accent6" xfId="61"/>
    <cellStyle name="Accent1" xfId="62"/>
    <cellStyle name="Accent2" xfId="63"/>
    <cellStyle name="Accent3" xfId="64"/>
    <cellStyle name="Accent4" xfId="65"/>
    <cellStyle name="Accent5" xfId="66"/>
    <cellStyle name="Accent6" xfId="67"/>
    <cellStyle name="ÅëÈ­ [0]_¿ì¹°Åë" xfId="68"/>
    <cellStyle name="AeE­ [0]_INQUIRY ¿?¾÷AßAø " xfId="69"/>
    <cellStyle name="ÅëÈ­ [0]_laroux" xfId="70"/>
    <cellStyle name="ÅëÈ­_¿ì¹°Åë" xfId="71"/>
    <cellStyle name="AeE­_INQUIRY ¿?¾÷AßAø " xfId="72"/>
    <cellStyle name="ÅëÈ­_laroux" xfId="73"/>
    <cellStyle name="args.style" xfId="74"/>
    <cellStyle name="arial" xfId="75"/>
    <cellStyle name="ÄÞ¸¶ [0]_¿ì¹°Åë" xfId="76"/>
    <cellStyle name="AÞ¸¶ [0]_INQUIRY ¿?¾÷AßAø " xfId="77"/>
    <cellStyle name="ÄÞ¸¶ [0]_L601CPT" xfId="78"/>
    <cellStyle name="ÄÞ¸¶_¿ì¹°Åë" xfId="79"/>
    <cellStyle name="AÞ¸¶_INQUIRY ¿?¾÷AßAø " xfId="80"/>
    <cellStyle name="ÄÞ¸¶_L601CPT" xfId="81"/>
    <cellStyle name="Bad" xfId="82"/>
    <cellStyle name="Body" xfId="83"/>
    <cellStyle name="C?AØ_¿?¾÷CoE² " xfId="84"/>
    <cellStyle name="Ç¥ÁØ_#2(M17)_1" xfId="85"/>
    <cellStyle name="C￥AØ_¿μ¾÷CoE² " xfId="86"/>
    <cellStyle name="Ç¥ÁØ_±³°¢¼ö·®" xfId="87"/>
    <cellStyle name="C￥AØ_≫c¾÷ºIº° AN°e " xfId="88"/>
    <cellStyle name="Calc Currency (0)" xfId="89"/>
    <cellStyle name="Calculation" xfId="90"/>
    <cellStyle name="category" xfId="91"/>
    <cellStyle name="Check Cell" xfId="92"/>
    <cellStyle name="Chi phÝ kh¸c_Book1" xfId="93"/>
    <cellStyle name="Comma" xfId="94"/>
    <cellStyle name="Comma  - Style1" xfId="95"/>
    <cellStyle name="Comma  - Style2" xfId="96"/>
    <cellStyle name="Comma  - Style3" xfId="97"/>
    <cellStyle name="Comma  - Style4" xfId="98"/>
    <cellStyle name="Comma  - Style5" xfId="99"/>
    <cellStyle name="Comma  - Style6" xfId="100"/>
    <cellStyle name="Comma  - Style7" xfId="101"/>
    <cellStyle name="Comma  - Style8" xfId="102"/>
    <cellStyle name="Comma [0]" xfId="103"/>
    <cellStyle name="comma zerodec" xfId="104"/>
    <cellStyle name="Comma_Sheet1" xfId="105"/>
    <cellStyle name="Comma0" xfId="106"/>
    <cellStyle name="Copied" xfId="107"/>
    <cellStyle name="Currency" xfId="108"/>
    <cellStyle name="Currency [0]" xfId="109"/>
    <cellStyle name="Currency0" xfId="110"/>
    <cellStyle name="Currency1" xfId="111"/>
    <cellStyle name="D1" xfId="112"/>
    <cellStyle name="Date" xfId="113"/>
    <cellStyle name="Dezimal [0]_Compiling Utility Macros" xfId="114"/>
    <cellStyle name="Dezimal_Compiling Utility Macros" xfId="115"/>
    <cellStyle name="Dollar (zero dec)" xfId="116"/>
    <cellStyle name="Dziesi?tny [0]_Invoices2001Slovakia" xfId="117"/>
    <cellStyle name="Dziesi?tny_Invoices2001Slovakia" xfId="118"/>
    <cellStyle name="Dziesietny [0]_Invoices2001Slovakia" xfId="119"/>
    <cellStyle name="Dziesiętny [0]_Invoices2001Slovakia" xfId="120"/>
    <cellStyle name="Dziesietny [0]_Invoices2001Slovakia_Book1" xfId="121"/>
    <cellStyle name="Dziesiętny [0]_Invoices2001Slovakia_Book1" xfId="122"/>
    <cellStyle name="Dziesietny [0]_Invoices2001Slovakia_Book1_Tong hop Cac tuyen(9-1-06)" xfId="123"/>
    <cellStyle name="Dziesiętny [0]_Invoices2001Slovakia_Book1_Tong hop Cac tuyen(9-1-06)" xfId="124"/>
    <cellStyle name="Dziesietny [0]_Invoices2001Slovakia_KL K.C mat duong" xfId="125"/>
    <cellStyle name="Dziesiętny [0]_Invoices2001Slovakia_Nhalamviec VTC(25-1-05)" xfId="126"/>
    <cellStyle name="Dziesietny [0]_Invoices2001Slovakia_TDT KHANH HOA" xfId="127"/>
    <cellStyle name="Dziesiętny [0]_Invoices2001Slovakia_TDT KHANH HOA" xfId="128"/>
    <cellStyle name="Dziesietny [0]_Invoices2001Slovakia_TDT KHANH HOA_Tong hop Cac tuyen(9-1-06)" xfId="129"/>
    <cellStyle name="Dziesiętny [0]_Invoices2001Slovakia_TDT KHANH HOA_Tong hop Cac tuyen(9-1-06)" xfId="130"/>
    <cellStyle name="Dziesietny [0]_Invoices2001Slovakia_TDT quangngai" xfId="131"/>
    <cellStyle name="Dziesiętny [0]_Invoices2001Slovakia_TDT quangngai" xfId="132"/>
    <cellStyle name="Dziesietny [0]_Invoices2001Slovakia_Tong hop Cac tuyen(9-1-06)" xfId="133"/>
    <cellStyle name="Dziesietny_Invoices2001Slovakia" xfId="134"/>
    <cellStyle name="Dziesiętny_Invoices2001Slovakia" xfId="135"/>
    <cellStyle name="Dziesietny_Invoices2001Slovakia_Book1" xfId="136"/>
    <cellStyle name="Dziesiętny_Invoices2001Slovakia_Book1" xfId="137"/>
    <cellStyle name="Dziesietny_Invoices2001Slovakia_Book1_Tong hop Cac tuyen(9-1-06)" xfId="138"/>
    <cellStyle name="Dziesiętny_Invoices2001Slovakia_Book1_Tong hop Cac tuyen(9-1-06)" xfId="139"/>
    <cellStyle name="Dziesietny_Invoices2001Slovakia_KL K.C mat duong" xfId="140"/>
    <cellStyle name="Dziesiętny_Invoices2001Slovakia_Nhalamviec VTC(25-1-05)" xfId="141"/>
    <cellStyle name="Dziesietny_Invoices2001Slovakia_TDT KHANH HOA" xfId="142"/>
    <cellStyle name="Dziesiętny_Invoices2001Slovakia_TDT KHANH HOA" xfId="143"/>
    <cellStyle name="Dziesietny_Invoices2001Slovakia_TDT KHANH HOA_Tong hop Cac tuyen(9-1-06)" xfId="144"/>
    <cellStyle name="Dziesiętny_Invoices2001Slovakia_TDT KHANH HOA_Tong hop Cac tuyen(9-1-06)" xfId="145"/>
    <cellStyle name="Dziesietny_Invoices2001Slovakia_TDT quangngai" xfId="146"/>
    <cellStyle name="Dziesiętny_Invoices2001Slovakia_TDT quangngai" xfId="147"/>
    <cellStyle name="Dziesietny_Invoices2001Slovakia_Tong hop Cac tuyen(9-1-06)" xfId="148"/>
    <cellStyle name="e" xfId="149"/>
    <cellStyle name="Entered" xfId="150"/>
    <cellStyle name="Explanatory Text" xfId="151"/>
    <cellStyle name="f" xfId="152"/>
    <cellStyle name="Fixed" xfId="153"/>
    <cellStyle name="Followed Hyperlink" xfId="154"/>
    <cellStyle name="Good" xfId="155"/>
    <cellStyle name="Grey" xfId="156"/>
    <cellStyle name="Head 1" xfId="157"/>
    <cellStyle name="HEADER" xfId="158"/>
    <cellStyle name="Header1" xfId="159"/>
    <cellStyle name="Header2" xfId="160"/>
    <cellStyle name="Heading 1" xfId="161"/>
    <cellStyle name="Heading 2" xfId="162"/>
    <cellStyle name="Heading 3" xfId="163"/>
    <cellStyle name="Heading 4" xfId="164"/>
    <cellStyle name="HEADING1" xfId="165"/>
    <cellStyle name="HEADING2" xfId="166"/>
    <cellStyle name="HEADINGS" xfId="167"/>
    <cellStyle name="HEADINGSTOP" xfId="168"/>
    <cellStyle name="headoption" xfId="169"/>
    <cellStyle name="Hoa-Scholl" xfId="170"/>
    <cellStyle name="Hyperlink" xfId="171"/>
    <cellStyle name="Input" xfId="172"/>
    <cellStyle name="Input [yellow]" xfId="173"/>
    <cellStyle name="khanh" xfId="174"/>
    <cellStyle name="Linked Cell" xfId="175"/>
    <cellStyle name="Millares [0]_Well Timing" xfId="176"/>
    <cellStyle name="Millares_Well Timing" xfId="177"/>
    <cellStyle name="Milliers [0]_      " xfId="178"/>
    <cellStyle name="Milliers_      " xfId="179"/>
    <cellStyle name="Model" xfId="180"/>
    <cellStyle name="moi" xfId="181"/>
    <cellStyle name="Moneda [0]_Well Timing" xfId="182"/>
    <cellStyle name="Moneda_Well Timing" xfId="183"/>
    <cellStyle name="Monétaire [0]_      " xfId="184"/>
    <cellStyle name="Monétaire_      " xfId="185"/>
    <cellStyle name="n" xfId="186"/>
    <cellStyle name="Neutral" xfId="187"/>
    <cellStyle name="New Times Roman" xfId="188"/>
    <cellStyle name="no dec" xfId="189"/>
    <cellStyle name="Normal - Style1" xfId="190"/>
    <cellStyle name="Normal 2" xfId="191"/>
    <cellStyle name="Normal_Sheet1" xfId="192"/>
    <cellStyle name="Normal1" xfId="193"/>
    <cellStyle name="Normalny_Cennik obowiazuje od 06-08-2001 r (1)" xfId="194"/>
    <cellStyle name="Note" xfId="195"/>
    <cellStyle name="Œ…‹æØ‚è [0.00]_laroux" xfId="196"/>
    <cellStyle name="Œ…‹æØ‚è_laroux" xfId="197"/>
    <cellStyle name="oft Excel]&#13;&#10;Comment=The open=/f lines load custom functions into the Paste Function list.&#13;&#10;Maximized=2&#13;&#10;Basics=1&#13;&#10;A" xfId="198"/>
    <cellStyle name="oft Excel]&#13;&#10;Comment=The open=/f lines load custom functions into the Paste Function list.&#13;&#10;Maximized=3&#13;&#10;Basics=1&#13;&#10;A" xfId="199"/>
    <cellStyle name="omma [0]_Mktg Prog" xfId="200"/>
    <cellStyle name="ormal_Sheet1_1" xfId="201"/>
    <cellStyle name="Output" xfId="202"/>
    <cellStyle name="per.style" xfId="203"/>
    <cellStyle name="Percent" xfId="204"/>
    <cellStyle name="Percent [2]" xfId="205"/>
    <cellStyle name="PERCENTAGE" xfId="206"/>
    <cellStyle name="regstoresfromspecstores" xfId="207"/>
    <cellStyle name="RevList" xfId="208"/>
    <cellStyle name="s]&#13;&#10;spooler=yes&#13;&#10;load=&#13;&#10;Beep=yes&#13;&#10;NullPort=None&#13;&#10;BorderWidth=3&#13;&#10;CursorBlinkRate=1200&#13;&#10;DoubleClickSpeed=452&#13;&#10;Programs=co" xfId="209"/>
    <cellStyle name="SAPBEXaggData" xfId="210"/>
    <cellStyle name="SAPBEXaggDataEmph" xfId="211"/>
    <cellStyle name="SAPBEXaggItem" xfId="212"/>
    <cellStyle name="SAPBEXchaText" xfId="213"/>
    <cellStyle name="SAPBEXexcBad7" xfId="214"/>
    <cellStyle name="SAPBEXexcBad8" xfId="215"/>
    <cellStyle name="SAPBEXexcBad9" xfId="216"/>
    <cellStyle name="SAPBEXexcCritical4" xfId="217"/>
    <cellStyle name="SAPBEXexcCritical5" xfId="218"/>
    <cellStyle name="SAPBEXexcCritical6" xfId="219"/>
    <cellStyle name="SAPBEXexcGood1" xfId="220"/>
    <cellStyle name="SAPBEXexcGood2" xfId="221"/>
    <cellStyle name="SAPBEXexcGood3" xfId="222"/>
    <cellStyle name="SAPBEXfilterDrill" xfId="223"/>
    <cellStyle name="SAPBEXfilterItem" xfId="224"/>
    <cellStyle name="SAPBEXfilterText" xfId="225"/>
    <cellStyle name="SAPBEXformats" xfId="226"/>
    <cellStyle name="SAPBEXheaderItem" xfId="227"/>
    <cellStyle name="SAPBEXheaderText" xfId="228"/>
    <cellStyle name="SAPBEXresData" xfId="229"/>
    <cellStyle name="SAPBEXresDataEmph" xfId="230"/>
    <cellStyle name="SAPBEXresItem" xfId="231"/>
    <cellStyle name="SAPBEXstdData" xfId="232"/>
    <cellStyle name="SAPBEXstdDataEmph" xfId="233"/>
    <cellStyle name="SAPBEXstdItem" xfId="234"/>
    <cellStyle name="SAPBEXtitle" xfId="235"/>
    <cellStyle name="SAPBEXundefined" xfId="236"/>
    <cellStyle name="SHADEDSTORES" xfId="237"/>
    <cellStyle name="specstores" xfId="238"/>
    <cellStyle name="Standard_Anpassen der Amortisation" xfId="239"/>
    <cellStyle name="Style 1" xfId="240"/>
    <cellStyle name="Style 2" xfId="241"/>
    <cellStyle name="style_1" xfId="242"/>
    <cellStyle name="subhead" xfId="243"/>
    <cellStyle name="Subtotal" xfId="244"/>
    <cellStyle name="T" xfId="245"/>
    <cellStyle name="T_Book1" xfId="246"/>
    <cellStyle name="T_Book1_1" xfId="247"/>
    <cellStyle name="T_Book1_2" xfId="248"/>
    <cellStyle name="T_Book1_3" xfId="249"/>
    <cellStyle name="T_Book1_Book1" xfId="250"/>
    <cellStyle name="T_QT di chuyen ca phe" xfId="251"/>
    <cellStyle name="th" xfId="252"/>
    <cellStyle name="þ_x001D_ð·_x000C_æþ'&#13;ßþU_x0001_Ø_x0005_ü_x0014__x0007__x0001__x0001_" xfId="253"/>
    <cellStyle name="þ_x001D_ðÇ%Uý—&amp;Hý9_x0008_Ÿ s&#10;_x0007__x0001__x0001_" xfId="254"/>
    <cellStyle name="Title" xfId="255"/>
    <cellStyle name="Total" xfId="256"/>
    <cellStyle name="trang" xfId="257"/>
    <cellStyle name="viet" xfId="258"/>
    <cellStyle name="viet2" xfId="259"/>
    <cellStyle name="Vn Time 13" xfId="260"/>
    <cellStyle name="Vn Time 14" xfId="261"/>
    <cellStyle name="vnbo" xfId="262"/>
    <cellStyle name="vnhead1" xfId="263"/>
    <cellStyle name="vnhead2" xfId="264"/>
    <cellStyle name="vnhead3" xfId="265"/>
    <cellStyle name="vnhead4" xfId="266"/>
    <cellStyle name="vntxt1" xfId="267"/>
    <cellStyle name="vntxt2" xfId="268"/>
    <cellStyle name="W_STDFOR" xfId="269"/>
    <cellStyle name="Währung [0]_Compiling Utility Macros" xfId="270"/>
    <cellStyle name="Währung_Compiling Utility Macros" xfId="271"/>
    <cellStyle name="Walutowy [0]_Invoices2001Slovakia" xfId="272"/>
    <cellStyle name="Walutowy_Invoices2001Slovakia" xfId="273"/>
    <cellStyle name="Warning Text" xfId="274"/>
    <cellStyle name="xuan" xfId="275"/>
    <cellStyle name="똿뗦먛귟 [0.00]_PRODUCT DETAIL Q1" xfId="276"/>
    <cellStyle name="똿뗦먛귟_PRODUCT DETAIL Q1" xfId="277"/>
    <cellStyle name="믅됞 [0.00]_PRODUCT DETAIL Q1" xfId="278"/>
    <cellStyle name="믅됞_PRODUCT DETAIL Q1" xfId="279"/>
    <cellStyle name="백분율_95" xfId="280"/>
    <cellStyle name="뷭?_BOOKSHIP" xfId="281"/>
    <cellStyle name="一般_00Q3902REV.1" xfId="282"/>
    <cellStyle name="千分位[0]_00Q3902REV.1" xfId="283"/>
    <cellStyle name="千分位_00Q3902REV.1" xfId="284"/>
    <cellStyle name="콤마 [0]_ 비목별 월별기술 " xfId="285"/>
    <cellStyle name="콤마_ 비목별 월별기술 " xfId="286"/>
    <cellStyle name="통화 [0]_1202" xfId="287"/>
    <cellStyle name="통화_1202" xfId="288"/>
    <cellStyle name="표준_(정보부문)월별인원계획" xfId="289"/>
    <cellStyle name="常规_新财务报表" xfId="290"/>
    <cellStyle name="標準_BOQ-08" xfId="291"/>
    <cellStyle name="貨幣 [0]_00Q3902REV.1" xfId="292"/>
    <cellStyle name="貨幣[0]_BRE" xfId="293"/>
    <cellStyle name="貨幣_00Q3902REV.1" xfId="294"/>
    <cellStyle name=" [0.00]_ Att. 1- Cover" xfId="295"/>
    <cellStyle name="_ Att. 1- Cover" xfId="296"/>
    <cellStyle name="?_ Att. 1- Cover" xfId="2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47"/>
  <sheetViews>
    <sheetView zoomScalePageLayoutView="0" workbookViewId="0" topLeftCell="A13">
      <selection activeCell="R22" sqref="R22"/>
    </sheetView>
  </sheetViews>
  <sheetFormatPr defaultColWidth="9.140625" defaultRowHeight="12.75"/>
  <cols>
    <col min="1" max="1" width="3.421875" style="12" customWidth="1"/>
    <col min="2" max="2" width="17.7109375" style="12" customWidth="1"/>
    <col min="3" max="3" width="8.140625" style="12" customWidth="1"/>
    <col min="4" max="4" width="8.28125" style="12" customWidth="1"/>
    <col min="5" max="5" width="5.140625" style="331" hidden="1" customWidth="1"/>
    <col min="6" max="6" width="10.8515625" style="332" customWidth="1"/>
    <col min="7" max="13" width="4.28125" style="333" customWidth="1"/>
    <col min="14" max="16" width="4.28125" style="334" customWidth="1"/>
    <col min="17" max="18" width="4.28125" style="333" customWidth="1"/>
    <col min="19" max="21" width="4.28125" style="334" customWidth="1"/>
    <col min="22" max="22" width="6.140625" style="335" bestFit="1" customWidth="1"/>
    <col min="23" max="23" width="6.140625" style="335" customWidth="1"/>
    <col min="24" max="24" width="10.57421875" style="12" customWidth="1"/>
    <col min="25" max="25" width="6.421875" style="12" customWidth="1"/>
    <col min="26" max="26" width="9.140625" style="12" customWidth="1"/>
    <col min="27" max="28" width="9.140625" style="76" customWidth="1"/>
    <col min="29" max="29" width="61.00390625" style="76" customWidth="1"/>
    <col min="30" max="30" width="9.140625" style="375" customWidth="1"/>
    <col min="31" max="31" width="9.140625" style="76" customWidth="1"/>
    <col min="32" max="32" width="19.8515625" style="76" bestFit="1" customWidth="1"/>
    <col min="33" max="33" width="23.421875" style="76" bestFit="1" customWidth="1"/>
    <col min="34" max="34" width="25.7109375" style="375" customWidth="1"/>
    <col min="35" max="40" width="25.7109375" style="76" customWidth="1"/>
    <col min="41" max="16384" width="9.140625" style="12" customWidth="1"/>
  </cols>
  <sheetData>
    <row r="1" spans="1:40" ht="173.25">
      <c r="A1" s="336" t="s">
        <v>0</v>
      </c>
      <c r="B1" s="394" t="s">
        <v>2</v>
      </c>
      <c r="C1" s="395"/>
      <c r="D1" s="337" t="s">
        <v>160</v>
      </c>
      <c r="E1" s="190" t="s">
        <v>11</v>
      </c>
      <c r="F1" s="338" t="s">
        <v>9</v>
      </c>
      <c r="G1" s="4" t="s">
        <v>14</v>
      </c>
      <c r="H1" s="4" t="s">
        <v>15</v>
      </c>
      <c r="I1" s="4" t="s">
        <v>16</v>
      </c>
      <c r="J1" s="4" t="s">
        <v>69</v>
      </c>
      <c r="K1" s="9" t="s">
        <v>10</v>
      </c>
      <c r="L1" s="5" t="s">
        <v>170</v>
      </c>
      <c r="M1" s="5" t="s">
        <v>171</v>
      </c>
      <c r="N1" s="6" t="s">
        <v>172</v>
      </c>
      <c r="O1" s="6" t="s">
        <v>190</v>
      </c>
      <c r="P1" s="6" t="s">
        <v>173</v>
      </c>
      <c r="Q1" s="7" t="s">
        <v>174</v>
      </c>
      <c r="R1" s="7" t="s">
        <v>18</v>
      </c>
      <c r="S1" s="6" t="s">
        <v>71</v>
      </c>
      <c r="T1" s="8" t="s">
        <v>186</v>
      </c>
      <c r="U1" s="8" t="s">
        <v>187</v>
      </c>
      <c r="V1" s="339" t="s">
        <v>17</v>
      </c>
      <c r="W1" s="377" t="s">
        <v>349</v>
      </c>
      <c r="X1" s="394" t="s">
        <v>2</v>
      </c>
      <c r="Y1" s="395"/>
      <c r="Z1" s="148" t="s">
        <v>191</v>
      </c>
      <c r="AA1" s="386" t="s">
        <v>192</v>
      </c>
      <c r="AB1" s="387" t="s">
        <v>193</v>
      </c>
      <c r="AC1" s="368" t="s">
        <v>194</v>
      </c>
      <c r="AD1" s="367" t="s">
        <v>195</v>
      </c>
      <c r="AE1" s="368" t="s">
        <v>244</v>
      </c>
      <c r="AF1" s="368" t="s">
        <v>196</v>
      </c>
      <c r="AG1" s="368" t="s">
        <v>197</v>
      </c>
      <c r="AH1" s="367" t="s">
        <v>198</v>
      </c>
      <c r="AI1" s="368" t="s">
        <v>199</v>
      </c>
      <c r="AJ1" s="368" t="s">
        <v>200</v>
      </c>
      <c r="AK1" s="368" t="s">
        <v>201</v>
      </c>
      <c r="AL1" s="368" t="s">
        <v>202</v>
      </c>
      <c r="AM1" s="368" t="s">
        <v>203</v>
      </c>
      <c r="AN1" s="368" t="s">
        <v>202</v>
      </c>
    </row>
    <row r="2" spans="1:40" ht="27" customHeight="1">
      <c r="A2" s="340">
        <v>1</v>
      </c>
      <c r="B2" s="341" t="s">
        <v>111</v>
      </c>
      <c r="C2" s="341" t="s">
        <v>78</v>
      </c>
      <c r="D2" s="342" t="s">
        <v>12</v>
      </c>
      <c r="E2" s="343" t="s">
        <v>26</v>
      </c>
      <c r="F2" s="344" t="s">
        <v>26</v>
      </c>
      <c r="G2" s="345">
        <f>'Ky 1'!H8</f>
        <v>7</v>
      </c>
      <c r="H2" s="345">
        <f>'Ky 1'!O8</f>
        <v>7.440000000000001</v>
      </c>
      <c r="I2" s="345">
        <f>'Ky 1'!R8</f>
        <v>7</v>
      </c>
      <c r="J2" s="345">
        <f>'Ky 2'!H8</f>
        <v>5.999999999999999</v>
      </c>
      <c r="K2" s="345">
        <f>'Ky 2'!K8</f>
        <v>7.699999999999999</v>
      </c>
      <c r="L2" s="346">
        <f>'Ky 2'!N8</f>
        <v>5.699999999999999</v>
      </c>
      <c r="M2" s="347">
        <f>'Ky 2'!Q8</f>
        <v>6.3999999999999995</v>
      </c>
      <c r="N2" s="346">
        <f>'Ky 2'!T8</f>
        <v>7.699999999999999</v>
      </c>
      <c r="O2" s="346">
        <f>'Ky 2'!W8</f>
        <v>7.699999999999999</v>
      </c>
      <c r="P2" s="346">
        <f>'Ky 3'!J8</f>
        <v>7.4</v>
      </c>
      <c r="Q2" s="345">
        <f>'Ky 3'!M8</f>
        <v>8</v>
      </c>
      <c r="R2" s="346">
        <f>'Ky 3'!P8</f>
        <v>6.3999999999999995</v>
      </c>
      <c r="S2" s="346">
        <f>'Ky 3'!S8</f>
        <v>7.85</v>
      </c>
      <c r="T2" s="346">
        <f>'Ky 3'!X8</f>
        <v>7.300000000000001</v>
      </c>
      <c r="U2" s="346">
        <f>'Ky 3'!AA8</f>
        <v>7</v>
      </c>
      <c r="V2" s="348">
        <f>(U2*2+T2*2+S2*2+R2*2+Q2*2+P2*2+O2*2+N2*2+M2*2+L2*2+K2*2+J2*3+I2*3+H2*5+G2*3)/36</f>
        <v>7.097222222222222</v>
      </c>
      <c r="W2" s="348">
        <v>7.5</v>
      </c>
      <c r="X2" s="341" t="s">
        <v>111</v>
      </c>
      <c r="Y2" s="341" t="s">
        <v>78</v>
      </c>
      <c r="Z2" s="149">
        <v>41772</v>
      </c>
      <c r="AA2" s="371"/>
      <c r="AB2" s="371"/>
      <c r="AC2" s="388" t="s">
        <v>260</v>
      </c>
      <c r="AD2" s="388" t="s">
        <v>215</v>
      </c>
      <c r="AE2" s="388"/>
      <c r="AF2" s="369" t="s">
        <v>261</v>
      </c>
      <c r="AG2" s="369" t="s">
        <v>217</v>
      </c>
      <c r="AH2" s="369" t="s">
        <v>262</v>
      </c>
      <c r="AI2" s="369" t="s">
        <v>263</v>
      </c>
      <c r="AJ2" s="369" t="s">
        <v>264</v>
      </c>
      <c r="AK2" s="369" t="s">
        <v>250</v>
      </c>
      <c r="AL2" s="369" t="s">
        <v>209</v>
      </c>
      <c r="AM2" s="369" t="s">
        <v>265</v>
      </c>
      <c r="AN2" s="369" t="s">
        <v>249</v>
      </c>
    </row>
    <row r="3" spans="1:40" ht="27" customHeight="1">
      <c r="A3" s="340">
        <v>2</v>
      </c>
      <c r="B3" s="341" t="s">
        <v>110</v>
      </c>
      <c r="C3" s="341" t="s">
        <v>78</v>
      </c>
      <c r="D3" s="342" t="s">
        <v>13</v>
      </c>
      <c r="E3" s="343" t="s">
        <v>25</v>
      </c>
      <c r="F3" s="344" t="s">
        <v>25</v>
      </c>
      <c r="G3" s="345">
        <f>'Ky 1'!H9</f>
        <v>6.85</v>
      </c>
      <c r="H3" s="345">
        <f>'Ky 1'!O9</f>
        <v>7.34</v>
      </c>
      <c r="I3" s="345">
        <f>'Ky 1'!R9</f>
        <v>7.699999999999999</v>
      </c>
      <c r="J3" s="345">
        <f>'Ky 2'!H9</f>
        <v>6.699999999999999</v>
      </c>
      <c r="K3" s="345">
        <f>'Ky 2'!K9</f>
        <v>7.6</v>
      </c>
      <c r="L3" s="346">
        <f>'Ky 2'!N9</f>
        <v>6.3999999999999995</v>
      </c>
      <c r="M3" s="347">
        <f>'Ky 2'!Q9</f>
        <v>6.299999999999999</v>
      </c>
      <c r="N3" s="346">
        <f>'Ky 2'!T9</f>
        <v>7.55</v>
      </c>
      <c r="O3" s="346">
        <f>'Ky 2'!W9</f>
        <v>7</v>
      </c>
      <c r="P3" s="346">
        <f>'Ky 3'!J9</f>
        <v>6.9</v>
      </c>
      <c r="Q3" s="345">
        <f>'Ky 3'!M9</f>
        <v>8.299999999999999</v>
      </c>
      <c r="R3" s="346">
        <f>'Ky 3'!P9</f>
        <v>7</v>
      </c>
      <c r="S3" s="346">
        <f>'Ky 3'!S9</f>
        <v>7</v>
      </c>
      <c r="T3" s="346">
        <f>'Ky 3'!X9</f>
        <v>8.05</v>
      </c>
      <c r="U3" s="346">
        <f>'Ky 3'!AA9</f>
        <v>7.299999999999999</v>
      </c>
      <c r="V3" s="348">
        <f>(U3*2+T3*2+S3*2+R3*2+Q3*2+P3*2+O3*2+N3*2+M3*2+L3*2+K3*2+J3*3+I3*3+H3*5+G3*3)/36</f>
        <v>7.201388888888889</v>
      </c>
      <c r="W3" s="348">
        <v>8.7</v>
      </c>
      <c r="X3" s="341" t="s">
        <v>110</v>
      </c>
      <c r="Y3" s="341" t="s">
        <v>78</v>
      </c>
      <c r="Z3" s="149">
        <v>41767</v>
      </c>
      <c r="AA3" s="371"/>
      <c r="AB3" s="371"/>
      <c r="AC3" s="388" t="s">
        <v>251</v>
      </c>
      <c r="AD3" s="388" t="s">
        <v>215</v>
      </c>
      <c r="AE3" s="388"/>
      <c r="AF3" s="369" t="s">
        <v>245</v>
      </c>
      <c r="AG3" s="369" t="s">
        <v>217</v>
      </c>
      <c r="AH3" s="369" t="s">
        <v>246</v>
      </c>
      <c r="AI3" s="369" t="s">
        <v>205</v>
      </c>
      <c r="AJ3" s="369" t="s">
        <v>247</v>
      </c>
      <c r="AK3" s="369" t="s">
        <v>248</v>
      </c>
      <c r="AL3" s="369" t="s">
        <v>249</v>
      </c>
      <c r="AM3" s="369" t="s">
        <v>250</v>
      </c>
      <c r="AN3" s="369" t="s">
        <v>209</v>
      </c>
    </row>
    <row r="4" spans="1:40" ht="27" customHeight="1">
      <c r="A4" s="340">
        <v>3</v>
      </c>
      <c r="B4" s="349" t="s">
        <v>114</v>
      </c>
      <c r="C4" s="341" t="s">
        <v>78</v>
      </c>
      <c r="D4" s="350" t="s">
        <v>12</v>
      </c>
      <c r="E4" s="351" t="s">
        <v>28</v>
      </c>
      <c r="F4" s="352" t="s">
        <v>28</v>
      </c>
      <c r="G4" s="345">
        <f>'Ky 1'!H10</f>
        <v>8</v>
      </c>
      <c r="H4" s="345">
        <f>'Ky 1'!O10</f>
        <v>7.26</v>
      </c>
      <c r="I4" s="345">
        <f>'Ky 1'!R10</f>
        <v>6.6</v>
      </c>
      <c r="J4" s="345" t="e">
        <f>'Ky 2'!H10</f>
        <v>#VALUE!</v>
      </c>
      <c r="K4" s="345">
        <f>'Ky 2'!K10</f>
        <v>7.699999999999999</v>
      </c>
      <c r="L4" s="346">
        <f>'Ky 2'!N10</f>
        <v>7.299999999999999</v>
      </c>
      <c r="M4" s="347">
        <f>'Ky 2'!Q10</f>
        <v>6.75</v>
      </c>
      <c r="N4" s="346" t="e">
        <f>'Ky 2'!T10</f>
        <v>#VALUE!</v>
      </c>
      <c r="O4" s="346">
        <f>'Ky 2'!W10</f>
        <v>7</v>
      </c>
      <c r="P4" s="346">
        <f>'Ky 3'!J10</f>
        <v>7</v>
      </c>
      <c r="Q4" s="345">
        <f>'Ky 3'!M10</f>
        <v>8</v>
      </c>
      <c r="R4" s="346">
        <f>'Ky 3'!P10</f>
        <v>5.6</v>
      </c>
      <c r="S4" s="346">
        <f>'Ky 3'!S10</f>
        <v>8</v>
      </c>
      <c r="T4" s="346">
        <f>'Ky 3'!X10</f>
        <v>7.549999999999999</v>
      </c>
      <c r="U4" s="346">
        <f>'Ky 3'!AA10</f>
        <v>7.299999999999999</v>
      </c>
      <c r="V4" s="348" t="e">
        <f aca="true" t="shared" si="0" ref="V4:V47">(U4*2+T4*2+S4*2+R4*2+Q4*2+P4*2+O4*2+N4*2+M4*2+L4*2+K4*2+J4*3+I4*3+H4*5+G4*3)/36</f>
        <v>#VALUE!</v>
      </c>
      <c r="W4" s="348"/>
      <c r="X4" s="349" t="s">
        <v>114</v>
      </c>
      <c r="Y4" s="341" t="s">
        <v>78</v>
      </c>
      <c r="Z4" s="149"/>
      <c r="AA4" s="371"/>
      <c r="AB4" s="371"/>
      <c r="AC4" s="371"/>
      <c r="AD4" s="370"/>
      <c r="AE4" s="371"/>
      <c r="AF4" s="371"/>
      <c r="AG4" s="371"/>
      <c r="AH4" s="370"/>
      <c r="AI4" s="371"/>
      <c r="AJ4" s="371"/>
      <c r="AK4" s="371"/>
      <c r="AL4" s="371"/>
      <c r="AM4" s="371"/>
      <c r="AN4" s="371"/>
    </row>
    <row r="5" spans="1:40" ht="27" customHeight="1">
      <c r="A5" s="340">
        <v>4</v>
      </c>
      <c r="B5" s="341" t="s">
        <v>112</v>
      </c>
      <c r="C5" s="341" t="s">
        <v>78</v>
      </c>
      <c r="D5" s="342" t="s">
        <v>12</v>
      </c>
      <c r="E5" s="353" t="s">
        <v>27</v>
      </c>
      <c r="F5" s="344" t="s">
        <v>27</v>
      </c>
      <c r="G5" s="345">
        <f>'Ky 1'!H11</f>
        <v>7</v>
      </c>
      <c r="H5" s="345">
        <f>'Ky 1'!O11</f>
        <v>6.74</v>
      </c>
      <c r="I5" s="345">
        <f>'Ky 1'!R11</f>
        <v>7</v>
      </c>
      <c r="J5" s="345">
        <f>'Ky 2'!H11</f>
        <v>7.3999999999999995</v>
      </c>
      <c r="K5" s="345">
        <f>'Ky 2'!K11</f>
        <v>7</v>
      </c>
      <c r="L5" s="346">
        <f>'Ky 2'!N11</f>
        <v>7</v>
      </c>
      <c r="M5" s="347">
        <f>'Ky 2'!Q11</f>
        <v>7.699999999999999</v>
      </c>
      <c r="N5" s="346">
        <f>'Ky 2'!T11</f>
        <v>7.1499999999999995</v>
      </c>
      <c r="O5" s="346">
        <f>'Ky 2'!W11</f>
        <v>7.65</v>
      </c>
      <c r="P5" s="346">
        <f>'Ky 3'!J11</f>
        <v>7</v>
      </c>
      <c r="Q5" s="345">
        <f>'Ky 3'!M11</f>
        <v>8</v>
      </c>
      <c r="R5" s="346">
        <f>'Ky 3'!P11</f>
        <v>8</v>
      </c>
      <c r="S5" s="346">
        <f>'Ky 3'!S11</f>
        <v>7.35</v>
      </c>
      <c r="T5" s="346">
        <f>'Ky 3'!X11</f>
        <v>7.35</v>
      </c>
      <c r="U5" s="346">
        <f>'Ky 3'!AA11</f>
        <v>7</v>
      </c>
      <c r="V5" s="348">
        <f t="shared" si="0"/>
        <v>7.230555555555556</v>
      </c>
      <c r="W5" s="348">
        <v>8.3</v>
      </c>
      <c r="X5" s="341" t="s">
        <v>112</v>
      </c>
      <c r="Y5" s="341" t="s">
        <v>78</v>
      </c>
      <c r="Z5" s="149">
        <v>41785</v>
      </c>
      <c r="AA5" s="372"/>
      <c r="AB5" s="371"/>
      <c r="AC5" s="388" t="s">
        <v>252</v>
      </c>
      <c r="AD5" s="388" t="s">
        <v>215</v>
      </c>
      <c r="AE5" s="388"/>
      <c r="AF5" s="369" t="s">
        <v>253</v>
      </c>
      <c r="AG5" s="369" t="s">
        <v>217</v>
      </c>
      <c r="AH5" s="369" t="s">
        <v>254</v>
      </c>
      <c r="AI5" s="369" t="s">
        <v>255</v>
      </c>
      <c r="AJ5" s="369" t="s">
        <v>256</v>
      </c>
      <c r="AK5" s="369" t="s">
        <v>208</v>
      </c>
      <c r="AL5" s="369" t="s">
        <v>257</v>
      </c>
      <c r="AM5" s="369" t="s">
        <v>258</v>
      </c>
      <c r="AN5" s="369" t="s">
        <v>259</v>
      </c>
    </row>
    <row r="6" spans="1:40" ht="27" customHeight="1">
      <c r="A6" s="340">
        <v>5</v>
      </c>
      <c r="B6" s="349" t="s">
        <v>113</v>
      </c>
      <c r="C6" s="341" t="s">
        <v>78</v>
      </c>
      <c r="D6" s="350" t="s">
        <v>12</v>
      </c>
      <c r="E6" s="354">
        <v>32473</v>
      </c>
      <c r="F6" s="355" t="s">
        <v>161</v>
      </c>
      <c r="G6" s="345">
        <f>'Ky 1'!H12</f>
        <v>7</v>
      </c>
      <c r="H6" s="345">
        <f>'Ky 1'!O12</f>
        <v>6.220000000000001</v>
      </c>
      <c r="I6" s="345">
        <f>'Ky 1'!R12</f>
        <v>7.299999999999999</v>
      </c>
      <c r="J6" s="345">
        <f>'Ky 2'!H12</f>
        <v>5.999999999999999</v>
      </c>
      <c r="K6" s="345">
        <f>'Ky 2'!K12</f>
        <v>7</v>
      </c>
      <c r="L6" s="346">
        <f>'Ky 2'!N12</f>
        <v>7</v>
      </c>
      <c r="M6" s="347">
        <f>'Ky 2'!Q12</f>
        <v>6.3999999999999995</v>
      </c>
      <c r="N6" s="346">
        <f>'Ky 2'!T12</f>
        <v>6.949999999999999</v>
      </c>
      <c r="O6" s="346">
        <f>'Ky 2'!W12</f>
        <v>7.35</v>
      </c>
      <c r="P6" s="346">
        <f>'Ky 3'!J12</f>
        <v>7.5</v>
      </c>
      <c r="Q6" s="345">
        <f>'Ky 3'!M12</f>
        <v>8</v>
      </c>
      <c r="R6" s="346">
        <f>'Ky 3'!P12</f>
        <v>6.05</v>
      </c>
      <c r="S6" s="346">
        <f>'Ky 3'!S12</f>
        <v>7.85</v>
      </c>
      <c r="T6" s="346">
        <f>'Ky 3'!X12</f>
        <v>7.550000000000001</v>
      </c>
      <c r="U6" s="346">
        <f>'Ky 3'!AA12</f>
        <v>6.6</v>
      </c>
      <c r="V6" s="348">
        <f t="shared" si="0"/>
        <v>6.902777777777778</v>
      </c>
      <c r="W6" s="348"/>
      <c r="X6" s="349" t="s">
        <v>113</v>
      </c>
      <c r="Y6" s="341" t="s">
        <v>78</v>
      </c>
      <c r="Z6" s="341"/>
      <c r="AB6" s="373"/>
      <c r="AC6" s="373"/>
      <c r="AD6" s="372"/>
      <c r="AE6" s="373"/>
      <c r="AF6" s="373"/>
      <c r="AG6" s="373"/>
      <c r="AH6" s="372"/>
      <c r="AI6" s="373"/>
      <c r="AJ6" s="373"/>
      <c r="AK6" s="373"/>
      <c r="AL6" s="373"/>
      <c r="AM6" s="373"/>
      <c r="AN6" s="373"/>
    </row>
    <row r="7" spans="1:40" ht="27" customHeight="1">
      <c r="A7" s="340">
        <v>6</v>
      </c>
      <c r="B7" s="341" t="s">
        <v>115</v>
      </c>
      <c r="C7" s="341" t="s">
        <v>79</v>
      </c>
      <c r="D7" s="342" t="s">
        <v>12</v>
      </c>
      <c r="E7" s="353" t="s">
        <v>29</v>
      </c>
      <c r="F7" s="344" t="s">
        <v>29</v>
      </c>
      <c r="G7" s="345">
        <f>'Ky 1'!H13</f>
        <v>7</v>
      </c>
      <c r="H7" s="345">
        <f>'Ky 1'!O13</f>
        <v>7.640000000000001</v>
      </c>
      <c r="I7" s="345">
        <f>'Ky 1'!R13</f>
        <v>7</v>
      </c>
      <c r="J7" s="345">
        <f>'Ky 2'!H13</f>
        <v>6.699999999999999</v>
      </c>
      <c r="K7" s="345">
        <f>'Ky 2'!K13</f>
        <v>6.699999999999999</v>
      </c>
      <c r="L7" s="346">
        <f>'Ky 2'!N13</f>
        <v>7</v>
      </c>
      <c r="M7" s="347">
        <f>'Ky 2'!Q13</f>
        <v>7</v>
      </c>
      <c r="N7" s="346">
        <f>'Ky 2'!T13</f>
        <v>7.1499999999999995</v>
      </c>
      <c r="O7" s="346">
        <f>'Ky 2'!W13</f>
        <v>7</v>
      </c>
      <c r="P7" s="346">
        <f>'Ky 3'!J13</f>
        <v>7.4</v>
      </c>
      <c r="Q7" s="345">
        <f>'Ky 3'!M13</f>
        <v>8</v>
      </c>
      <c r="R7" s="346">
        <f>'Ky 3'!P13</f>
        <v>7.65</v>
      </c>
      <c r="S7" s="346">
        <f>'Ky 3'!S13</f>
        <v>7.699999999999999</v>
      </c>
      <c r="T7" s="346">
        <f>'Ky 3'!X13</f>
        <v>7.25</v>
      </c>
      <c r="U7" s="346">
        <f>'Ky 3'!AA13</f>
        <v>6.6</v>
      </c>
      <c r="V7" s="348">
        <f t="shared" si="0"/>
        <v>7.199999999999999</v>
      </c>
      <c r="W7" s="348"/>
      <c r="X7" s="341" t="s">
        <v>115</v>
      </c>
      <c r="Y7" s="341" t="s">
        <v>79</v>
      </c>
      <c r="Z7" s="362">
        <v>41869</v>
      </c>
      <c r="AA7" s="373"/>
      <c r="AB7" s="373"/>
      <c r="AC7" s="388" t="s">
        <v>266</v>
      </c>
      <c r="AD7" s="388" t="s">
        <v>215</v>
      </c>
      <c r="AE7" s="388"/>
      <c r="AF7" s="369" t="s">
        <v>213</v>
      </c>
      <c r="AG7" s="369" t="s">
        <v>217</v>
      </c>
      <c r="AH7" s="369" t="s">
        <v>267</v>
      </c>
      <c r="AI7" s="369" t="s">
        <v>268</v>
      </c>
      <c r="AJ7" s="369" t="s">
        <v>269</v>
      </c>
      <c r="AK7" s="369" t="s">
        <v>270</v>
      </c>
      <c r="AL7" s="369" t="s">
        <v>271</v>
      </c>
      <c r="AM7" s="369" t="s">
        <v>272</v>
      </c>
      <c r="AN7" s="369" t="s">
        <v>273</v>
      </c>
    </row>
    <row r="8" spans="1:40" ht="27" customHeight="1">
      <c r="A8" s="340">
        <v>7</v>
      </c>
      <c r="B8" s="341" t="s">
        <v>116</v>
      </c>
      <c r="C8" s="341" t="s">
        <v>80</v>
      </c>
      <c r="D8" s="342" t="s">
        <v>13</v>
      </c>
      <c r="E8" s="356">
        <v>28053</v>
      </c>
      <c r="F8" s="357" t="s">
        <v>162</v>
      </c>
      <c r="G8" s="345">
        <f>'Ky 1'!H14</f>
        <v>6.1499999999999995</v>
      </c>
      <c r="H8" s="345">
        <f>'Ky 1'!O14</f>
        <v>7.68</v>
      </c>
      <c r="I8" s="345">
        <f>'Ky 1'!R14</f>
        <v>5.999999999999999</v>
      </c>
      <c r="J8" s="345">
        <f>'Ky 2'!H14</f>
        <v>5.6</v>
      </c>
      <c r="K8" s="345">
        <f>'Ky 2'!K14</f>
        <v>7.65</v>
      </c>
      <c r="L8" s="346">
        <f>'Ky 2'!N14</f>
        <v>6.6</v>
      </c>
      <c r="M8" s="347">
        <f>'Ky 2'!Q14</f>
        <v>6.699999999999999</v>
      </c>
      <c r="N8" s="346">
        <f>'Ky 2'!T14</f>
        <v>7.299999999999999</v>
      </c>
      <c r="O8" s="346">
        <f>'Ky 2'!W14</f>
        <v>7</v>
      </c>
      <c r="P8" s="346">
        <f>'Ky 3'!J14</f>
        <v>5.6</v>
      </c>
      <c r="Q8" s="345">
        <f>'Ky 3'!M14</f>
        <v>8</v>
      </c>
      <c r="R8" s="346">
        <f>'Ky 3'!P14</f>
        <v>7.1499999999999995</v>
      </c>
      <c r="S8" s="346">
        <f>'Ky 3'!S14</f>
        <v>8.2</v>
      </c>
      <c r="T8" s="346">
        <f>'Ky 3'!X14</f>
        <v>7.1</v>
      </c>
      <c r="U8" s="346">
        <f>'Ky 3'!AA14</f>
        <v>6.699999999999999</v>
      </c>
      <c r="V8" s="348">
        <f t="shared" si="0"/>
        <v>6.879166666666666</v>
      </c>
      <c r="W8" s="348"/>
      <c r="X8" s="341" t="s">
        <v>116</v>
      </c>
      <c r="Y8" s="341" t="s">
        <v>80</v>
      </c>
      <c r="Z8" s="341"/>
      <c r="AA8" s="373"/>
      <c r="AB8" s="373"/>
      <c r="AC8" s="373"/>
      <c r="AD8" s="372"/>
      <c r="AE8" s="373"/>
      <c r="AF8" s="373"/>
      <c r="AG8" s="373"/>
      <c r="AH8" s="372"/>
      <c r="AI8" s="373"/>
      <c r="AJ8" s="373"/>
      <c r="AK8" s="373"/>
      <c r="AL8" s="373"/>
      <c r="AM8" s="373"/>
      <c r="AN8" s="373"/>
    </row>
    <row r="9" spans="1:40" ht="27" customHeight="1">
      <c r="A9" s="340">
        <v>8</v>
      </c>
      <c r="B9" s="341" t="s">
        <v>113</v>
      </c>
      <c r="C9" s="341" t="s">
        <v>81</v>
      </c>
      <c r="D9" s="342" t="s">
        <v>12</v>
      </c>
      <c r="E9" s="358" t="s">
        <v>63</v>
      </c>
      <c r="F9" s="359" t="s">
        <v>63</v>
      </c>
      <c r="G9" s="345">
        <f>'Ky 1'!H15</f>
        <v>4.8999999999999995</v>
      </c>
      <c r="H9" s="345">
        <f>'Ky 1'!O15</f>
        <v>6.94</v>
      </c>
      <c r="I9" s="345">
        <f>'Ky 1'!R15</f>
        <v>5.999999999999999</v>
      </c>
      <c r="J9" s="345">
        <f>'Ky 2'!H15</f>
        <v>6.699999999999999</v>
      </c>
      <c r="K9" s="345">
        <f>'Ky 2'!K15</f>
        <v>4.55</v>
      </c>
      <c r="L9" s="346">
        <f>'Ky 2'!N15</f>
        <v>4.199999999999999</v>
      </c>
      <c r="M9" s="347">
        <f>'Ky 2'!Q15</f>
        <v>5.699999999999999</v>
      </c>
      <c r="N9" s="346">
        <f>'Ky 2'!T15</f>
        <v>4.8999999999999995</v>
      </c>
      <c r="O9" s="346">
        <f>'Ky 2'!W15</f>
        <v>7</v>
      </c>
      <c r="P9" s="346">
        <f>'Ky 3'!J15</f>
        <v>4.6</v>
      </c>
      <c r="Q9" s="345" t="e">
        <f>'Ky 3'!M15</f>
        <v>#VALUE!</v>
      </c>
      <c r="R9" s="346">
        <f>'Ky 3'!P15</f>
        <v>4.8999999999999995</v>
      </c>
      <c r="S9" s="346">
        <f>'Ky 3'!S15</f>
        <v>7.85</v>
      </c>
      <c r="T9" s="346">
        <f>'Ky 3'!X15</f>
        <v>7.3500000000000005</v>
      </c>
      <c r="U9" s="346">
        <f>'Ky 3'!AA15</f>
        <v>4.8999999999999995</v>
      </c>
      <c r="V9" s="348" t="e">
        <f t="shared" si="0"/>
        <v>#VALUE!</v>
      </c>
      <c r="W9" s="348"/>
      <c r="X9" s="341" t="s">
        <v>113</v>
      </c>
      <c r="Y9" s="341" t="s">
        <v>81</v>
      </c>
      <c r="Z9" s="341"/>
      <c r="AA9" s="373"/>
      <c r="AB9" s="373"/>
      <c r="AC9" s="373"/>
      <c r="AD9" s="372"/>
      <c r="AE9" s="373"/>
      <c r="AF9" s="373"/>
      <c r="AG9" s="373"/>
      <c r="AH9" s="372"/>
      <c r="AI9" s="373"/>
      <c r="AJ9" s="373"/>
      <c r="AK9" s="373"/>
      <c r="AL9" s="373"/>
      <c r="AM9" s="373"/>
      <c r="AN9" s="373"/>
    </row>
    <row r="10" spans="1:40" ht="27" customHeight="1">
      <c r="A10" s="340">
        <v>9</v>
      </c>
      <c r="B10" s="341" t="s">
        <v>117</v>
      </c>
      <c r="C10" s="341" t="s">
        <v>81</v>
      </c>
      <c r="D10" s="342" t="s">
        <v>12</v>
      </c>
      <c r="E10" s="353" t="s">
        <v>31</v>
      </c>
      <c r="F10" s="344" t="s">
        <v>31</v>
      </c>
      <c r="G10" s="345">
        <f>'Ky 1'!H16</f>
        <v>6.699999999999999</v>
      </c>
      <c r="H10" s="345">
        <f>'Ky 1'!O16</f>
        <v>6.800000000000001</v>
      </c>
      <c r="I10" s="345">
        <f>'Ky 1'!R16</f>
        <v>6.299999999999999</v>
      </c>
      <c r="J10" s="345">
        <f>'Ky 2'!H16</f>
        <v>6.299999999999999</v>
      </c>
      <c r="K10" s="345">
        <f>'Ky 2'!K16</f>
        <v>7.65</v>
      </c>
      <c r="L10" s="346">
        <f>'Ky 2'!N16</f>
        <v>4.199999999999999</v>
      </c>
      <c r="M10" s="347">
        <f>'Ky 2'!Q16</f>
        <v>0</v>
      </c>
      <c r="N10" s="346">
        <f>'Ky 2'!T16</f>
        <v>0</v>
      </c>
      <c r="O10" s="346">
        <f>'Ky 2'!W16</f>
        <v>2.1</v>
      </c>
      <c r="P10" s="346">
        <f>'Ky 3'!J16</f>
        <v>0</v>
      </c>
      <c r="Q10" s="345">
        <f>'Ky 3'!M16</f>
        <v>5.6</v>
      </c>
      <c r="R10" s="346">
        <f>'Ky 3'!P16</f>
        <v>0</v>
      </c>
      <c r="S10" s="346" t="e">
        <f>'Ky 3'!S16</f>
        <v>#VALUE!</v>
      </c>
      <c r="T10" s="346">
        <f>'Ky 3'!X16</f>
        <v>0</v>
      </c>
      <c r="U10" s="346">
        <f>'Ky 3'!AA16</f>
        <v>0</v>
      </c>
      <c r="V10" s="348" t="e">
        <f t="shared" si="0"/>
        <v>#VALUE!</v>
      </c>
      <c r="W10" s="348"/>
      <c r="X10" s="341" t="s">
        <v>117</v>
      </c>
      <c r="Y10" s="341" t="s">
        <v>81</v>
      </c>
      <c r="Z10" s="341"/>
      <c r="AA10" s="373"/>
      <c r="AB10" s="373"/>
      <c r="AC10" s="373"/>
      <c r="AD10" s="372"/>
      <c r="AE10" s="373"/>
      <c r="AF10" s="373"/>
      <c r="AG10" s="373"/>
      <c r="AH10" s="372"/>
      <c r="AI10" s="373"/>
      <c r="AJ10" s="373"/>
      <c r="AK10" s="373"/>
      <c r="AL10" s="373"/>
      <c r="AM10" s="373"/>
      <c r="AN10" s="373"/>
    </row>
    <row r="11" spans="1:40" ht="27" customHeight="1">
      <c r="A11" s="340">
        <v>10</v>
      </c>
      <c r="B11" s="341" t="s">
        <v>118</v>
      </c>
      <c r="C11" s="341" t="s">
        <v>81</v>
      </c>
      <c r="D11" s="342" t="s">
        <v>12</v>
      </c>
      <c r="E11" s="353" t="s">
        <v>32</v>
      </c>
      <c r="F11" s="344" t="s">
        <v>32</v>
      </c>
      <c r="G11" s="345">
        <f>'Ky 1'!H17</f>
        <v>7.85</v>
      </c>
      <c r="H11" s="345">
        <f>'Ky 1'!O17</f>
        <v>7.300000000000001</v>
      </c>
      <c r="I11" s="345">
        <f>'Ky 1'!R17</f>
        <v>7</v>
      </c>
      <c r="J11" s="345">
        <f>'Ky 2'!H17</f>
        <v>7.699999999999999</v>
      </c>
      <c r="K11" s="345">
        <f>'Ky 2'!K17</f>
        <v>8.299999999999999</v>
      </c>
      <c r="L11" s="346">
        <f>'Ky 2'!N17</f>
        <v>7.299999999999999</v>
      </c>
      <c r="M11" s="347">
        <f>'Ky 2'!Q17</f>
        <v>5.699999999999999</v>
      </c>
      <c r="N11" s="346">
        <f>'Ky 2'!T17</f>
        <v>7.85</v>
      </c>
      <c r="O11" s="346">
        <f>'Ky 2'!W17</f>
        <v>7.1499999999999995</v>
      </c>
      <c r="P11" s="346">
        <f>'Ky 3'!J17</f>
        <v>7.200000000000001</v>
      </c>
      <c r="Q11" s="345">
        <f>'Ky 3'!M17</f>
        <v>5.6</v>
      </c>
      <c r="R11" s="346">
        <f>'Ky 3'!P17</f>
        <v>7.65</v>
      </c>
      <c r="S11" s="346">
        <f>'Ky 3'!S17</f>
        <v>8.049999999999999</v>
      </c>
      <c r="T11" s="346">
        <f>'Ky 3'!X17</f>
        <v>8.45</v>
      </c>
      <c r="U11" s="346">
        <f>'Ky 3'!AA17</f>
        <v>7.6</v>
      </c>
      <c r="V11" s="348">
        <f t="shared" si="0"/>
        <v>7.384722222222221</v>
      </c>
      <c r="W11" s="348"/>
      <c r="X11" s="341" t="s">
        <v>118</v>
      </c>
      <c r="Y11" s="341" t="s">
        <v>81</v>
      </c>
      <c r="Z11" s="341"/>
      <c r="AA11" s="373"/>
      <c r="AB11" s="373"/>
      <c r="AC11" s="373"/>
      <c r="AD11" s="372"/>
      <c r="AE11" s="373"/>
      <c r="AF11" s="373"/>
      <c r="AG11" s="373"/>
      <c r="AH11" s="372"/>
      <c r="AI11" s="373"/>
      <c r="AJ11" s="373"/>
      <c r="AK11" s="373"/>
      <c r="AL11" s="373"/>
      <c r="AM11" s="373"/>
      <c r="AN11" s="373"/>
    </row>
    <row r="12" spans="1:40" ht="27" customHeight="1">
      <c r="A12" s="340">
        <v>11</v>
      </c>
      <c r="B12" s="341" t="s">
        <v>119</v>
      </c>
      <c r="C12" s="341" t="s">
        <v>82</v>
      </c>
      <c r="D12" s="342" t="s">
        <v>13</v>
      </c>
      <c r="E12" s="353" t="s">
        <v>33</v>
      </c>
      <c r="F12" s="344" t="s">
        <v>33</v>
      </c>
      <c r="G12" s="345">
        <f>'Ky 1'!H18</f>
        <v>6.699999999999999</v>
      </c>
      <c r="H12" s="345">
        <f>'Ky 1'!O18</f>
        <v>7.300000000000001</v>
      </c>
      <c r="I12" s="345">
        <f>'Ky 1'!R18</f>
        <v>6.299999999999999</v>
      </c>
      <c r="J12" s="345">
        <f>'Ky 2'!H18</f>
        <v>6.699999999999999</v>
      </c>
      <c r="K12" s="345">
        <f>'Ky 2'!K18</f>
        <v>7</v>
      </c>
      <c r="L12" s="346">
        <f>'Ky 2'!N18</f>
        <v>5.999999999999999</v>
      </c>
      <c r="M12" s="347">
        <f>'Ky 2'!Q18</f>
        <v>7</v>
      </c>
      <c r="N12" s="346">
        <f>'Ky 2'!T18</f>
        <v>6.699999999999999</v>
      </c>
      <c r="O12" s="346">
        <f>'Ky 2'!W18</f>
        <v>6.949999999999999</v>
      </c>
      <c r="P12" s="346">
        <f>'Ky 3'!J18</f>
        <v>6.8</v>
      </c>
      <c r="Q12" s="345">
        <f>'Ky 3'!M18</f>
        <v>8</v>
      </c>
      <c r="R12" s="346">
        <f>'Ky 3'!P18</f>
        <v>7</v>
      </c>
      <c r="S12" s="346">
        <f>'Ky 3'!S18</f>
        <v>7.699999999999999</v>
      </c>
      <c r="T12" s="346">
        <f>'Ky 3'!X18</f>
        <v>6.4</v>
      </c>
      <c r="U12" s="346">
        <f>'Ky 3'!AA18</f>
        <v>6.299999999999999</v>
      </c>
      <c r="V12" s="348">
        <f t="shared" si="0"/>
        <v>6.869444444444444</v>
      </c>
      <c r="W12" s="348" t="s">
        <v>389</v>
      </c>
      <c r="X12" s="341" t="s">
        <v>119</v>
      </c>
      <c r="Y12" s="341" t="s">
        <v>82</v>
      </c>
      <c r="Z12" s="362">
        <v>41822</v>
      </c>
      <c r="AA12" s="373"/>
      <c r="AB12" s="373"/>
      <c r="AC12" s="373" t="s">
        <v>370</v>
      </c>
      <c r="AD12" s="372"/>
      <c r="AE12" s="373"/>
      <c r="AF12" s="373" t="s">
        <v>371</v>
      </c>
      <c r="AG12" s="373"/>
      <c r="AH12" s="372" t="s">
        <v>372</v>
      </c>
      <c r="AI12" s="373" t="s">
        <v>373</v>
      </c>
      <c r="AJ12" s="373" t="s">
        <v>206</v>
      </c>
      <c r="AK12" s="373" t="s">
        <v>374</v>
      </c>
      <c r="AL12" s="373" t="s">
        <v>376</v>
      </c>
      <c r="AM12" s="373" t="s">
        <v>375</v>
      </c>
      <c r="AN12" s="373" t="s">
        <v>249</v>
      </c>
    </row>
    <row r="13" spans="1:40" ht="27" customHeight="1">
      <c r="A13" s="340">
        <v>12</v>
      </c>
      <c r="B13" s="341" t="s">
        <v>120</v>
      </c>
      <c r="C13" s="341" t="s">
        <v>83</v>
      </c>
      <c r="D13" s="342" t="s">
        <v>12</v>
      </c>
      <c r="E13" s="343" t="s">
        <v>34</v>
      </c>
      <c r="F13" s="344" t="s">
        <v>34</v>
      </c>
      <c r="G13" s="345">
        <f>'Ky 1'!H19</f>
        <v>5.45</v>
      </c>
      <c r="H13" s="345">
        <f>'Ky 1'!O19</f>
        <v>7.240000000000001</v>
      </c>
      <c r="I13" s="345">
        <f>'Ky 1'!R19</f>
        <v>5.9</v>
      </c>
      <c r="J13" s="345">
        <f>'Ky 2'!H19</f>
        <v>6.699999999999999</v>
      </c>
      <c r="K13" s="345">
        <f>'Ky 2'!K19</f>
        <v>7.65</v>
      </c>
      <c r="L13" s="346">
        <f>'Ky 2'!N19</f>
        <v>5.999999999999999</v>
      </c>
      <c r="M13" s="347">
        <f>'Ky 2'!Q19</f>
        <v>5.699999999999999</v>
      </c>
      <c r="N13" s="346">
        <f>'Ky 2'!T19</f>
        <v>5.6</v>
      </c>
      <c r="O13" s="346">
        <f>'Ky 2'!W19</f>
        <v>6.299999999999999</v>
      </c>
      <c r="P13" s="346">
        <f>'Ky 3'!J19</f>
        <v>7.300000000000001</v>
      </c>
      <c r="Q13" s="345">
        <f>'Ky 3'!M19</f>
        <v>8</v>
      </c>
      <c r="R13" s="346">
        <f>'Ky 3'!P19</f>
        <v>7</v>
      </c>
      <c r="S13" s="346">
        <f>'Ky 3'!S19</f>
        <v>7.699999999999999</v>
      </c>
      <c r="T13" s="346">
        <f>'Ky 3'!X19</f>
        <v>6.9</v>
      </c>
      <c r="U13" s="346">
        <f>'Ky 3'!AA19</f>
        <v>7</v>
      </c>
      <c r="V13" s="348">
        <f t="shared" si="0"/>
        <v>6.684722222222223</v>
      </c>
      <c r="W13" s="378">
        <v>7</v>
      </c>
      <c r="X13" s="341" t="s">
        <v>120</v>
      </c>
      <c r="Y13" s="341" t="s">
        <v>83</v>
      </c>
      <c r="Z13" s="149">
        <v>41729</v>
      </c>
      <c r="AA13" s="371" t="s">
        <v>222</v>
      </c>
      <c r="AB13" s="371" t="s">
        <v>83</v>
      </c>
      <c r="AC13" s="371" t="s">
        <v>223</v>
      </c>
      <c r="AD13" s="370" t="s">
        <v>215</v>
      </c>
      <c r="AE13" s="371"/>
      <c r="AF13" s="371" t="s">
        <v>224</v>
      </c>
      <c r="AG13" s="371" t="s">
        <v>225</v>
      </c>
      <c r="AH13" s="370" t="s">
        <v>226</v>
      </c>
      <c r="AI13" s="371" t="s">
        <v>227</v>
      </c>
      <c r="AJ13" s="371" t="s">
        <v>228</v>
      </c>
      <c r="AK13" s="371" t="s">
        <v>229</v>
      </c>
      <c r="AL13" s="371" t="s">
        <v>221</v>
      </c>
      <c r="AM13" s="371" t="s">
        <v>230</v>
      </c>
      <c r="AN13" s="371" t="s">
        <v>231</v>
      </c>
    </row>
    <row r="14" spans="1:40" ht="27" customHeight="1">
      <c r="A14" s="340">
        <v>13</v>
      </c>
      <c r="B14" s="349" t="s">
        <v>121</v>
      </c>
      <c r="C14" s="349" t="s">
        <v>84</v>
      </c>
      <c r="D14" s="350" t="s">
        <v>12</v>
      </c>
      <c r="E14" s="351" t="s">
        <v>35</v>
      </c>
      <c r="F14" s="352" t="s">
        <v>35</v>
      </c>
      <c r="G14" s="345">
        <f>'Ky 1'!H20</f>
        <v>7.1499999999999995</v>
      </c>
      <c r="H14" s="345">
        <f>'Ky 1'!O20</f>
        <v>6.74</v>
      </c>
      <c r="I14" s="345">
        <f>'Ky 1'!R20</f>
        <v>6.6</v>
      </c>
      <c r="J14" s="345">
        <f>'Ky 2'!H20</f>
        <v>6.699999999999999</v>
      </c>
      <c r="K14" s="345">
        <f>'Ky 2'!K20</f>
        <v>8.7</v>
      </c>
      <c r="L14" s="346">
        <f>'Ky 2'!N20</f>
        <v>7.699999999999999</v>
      </c>
      <c r="M14" s="347">
        <f>'Ky 2'!Q20</f>
        <v>6.05</v>
      </c>
      <c r="N14" s="346">
        <f>'Ky 2'!T20</f>
        <v>7.3999999999999995</v>
      </c>
      <c r="O14" s="346">
        <f>'Ky 2'!W20</f>
        <v>7.1499999999999995</v>
      </c>
      <c r="P14" s="346">
        <f>'Ky 3'!J20</f>
        <v>6.8</v>
      </c>
      <c r="Q14" s="345">
        <f>'Ky 3'!M20</f>
        <v>8.299999999999999</v>
      </c>
      <c r="R14" s="346">
        <f>'Ky 3'!P20</f>
        <v>7.65</v>
      </c>
      <c r="S14" s="346">
        <f>'Ky 3'!S20</f>
        <v>8.2</v>
      </c>
      <c r="T14" s="346">
        <f>'Ky 3'!X20</f>
        <v>7.3500000000000005</v>
      </c>
      <c r="U14" s="346">
        <f>'Ky 3'!AA20</f>
        <v>7.699999999999999</v>
      </c>
      <c r="V14" s="348">
        <f t="shared" si="0"/>
        <v>7.251388888888887</v>
      </c>
      <c r="W14" s="348">
        <v>7.5</v>
      </c>
      <c r="X14" s="349" t="s">
        <v>121</v>
      </c>
      <c r="Y14" s="349" t="s">
        <v>84</v>
      </c>
      <c r="Z14" s="149">
        <v>41731</v>
      </c>
      <c r="AA14" s="371" t="s">
        <v>121</v>
      </c>
      <c r="AB14" s="371" t="s">
        <v>84</v>
      </c>
      <c r="AC14" s="371" t="s">
        <v>236</v>
      </c>
      <c r="AD14" s="370" t="s">
        <v>215</v>
      </c>
      <c r="AE14" s="371"/>
      <c r="AF14" s="371" t="s">
        <v>237</v>
      </c>
      <c r="AG14" s="371" t="s">
        <v>238</v>
      </c>
      <c r="AH14" s="370" t="s">
        <v>239</v>
      </c>
      <c r="AI14" s="371" t="s">
        <v>205</v>
      </c>
      <c r="AJ14" s="371" t="s">
        <v>212</v>
      </c>
      <c r="AK14" s="371" t="s">
        <v>240</v>
      </c>
      <c r="AL14" s="371" t="s">
        <v>241</v>
      </c>
      <c r="AM14" s="371" t="s">
        <v>242</v>
      </c>
      <c r="AN14" s="371" t="s">
        <v>243</v>
      </c>
    </row>
    <row r="15" spans="1:40" ht="27" customHeight="1">
      <c r="A15" s="340">
        <v>14</v>
      </c>
      <c r="B15" s="341" t="s">
        <v>123</v>
      </c>
      <c r="C15" s="341" t="s">
        <v>85</v>
      </c>
      <c r="D15" s="342" t="s">
        <v>12</v>
      </c>
      <c r="E15" s="343" t="s">
        <v>37</v>
      </c>
      <c r="F15" s="344" t="s">
        <v>37</v>
      </c>
      <c r="G15" s="345">
        <f>'Ky 1'!H21</f>
        <v>6.299999999999999</v>
      </c>
      <c r="H15" s="345">
        <f>'Ky 1'!O21</f>
        <v>7.48</v>
      </c>
      <c r="I15" s="345">
        <f>'Ky 1'!R21</f>
        <v>6.299999999999999</v>
      </c>
      <c r="J15" s="345">
        <f>'Ky 2'!H21</f>
        <v>7.3999999999999995</v>
      </c>
      <c r="K15" s="345">
        <f>'Ky 2'!K21</f>
        <v>7.65</v>
      </c>
      <c r="L15" s="346">
        <f>'Ky 2'!N21</f>
        <v>7</v>
      </c>
      <c r="M15" s="347">
        <f>'Ky 2'!Q21</f>
        <v>6.299999999999999</v>
      </c>
      <c r="N15" s="346">
        <f>'Ky 2'!T21</f>
        <v>7.699999999999999</v>
      </c>
      <c r="O15" s="346">
        <f>'Ky 2'!W21</f>
        <v>8.049999999999999</v>
      </c>
      <c r="P15" s="346">
        <f>'Ky 3'!J21</f>
        <v>6.6</v>
      </c>
      <c r="Q15" s="345">
        <f>'Ky 3'!M21</f>
        <v>8</v>
      </c>
      <c r="R15" s="346">
        <f>'Ky 3'!P21</f>
        <v>7.699999999999999</v>
      </c>
      <c r="S15" s="346">
        <f>'Ky 3'!S21</f>
        <v>8.049999999999999</v>
      </c>
      <c r="T15" s="346">
        <f>'Ky 3'!X21</f>
        <v>7.15</v>
      </c>
      <c r="U15" s="346">
        <f>'Ky 3'!AA21</f>
        <v>8</v>
      </c>
      <c r="V15" s="348">
        <f t="shared" si="0"/>
        <v>7.272222222222222</v>
      </c>
      <c r="W15" s="348"/>
      <c r="X15" s="341" t="s">
        <v>123</v>
      </c>
      <c r="Y15" s="341" t="s">
        <v>85</v>
      </c>
      <c r="Z15" s="362">
        <v>41822</v>
      </c>
      <c r="AA15" s="373"/>
      <c r="AB15" s="373"/>
      <c r="AC15" s="373" t="s">
        <v>384</v>
      </c>
      <c r="AD15" s="372"/>
      <c r="AE15" s="373"/>
      <c r="AF15" s="373" t="s">
        <v>385</v>
      </c>
      <c r="AG15" s="373"/>
      <c r="AH15" s="372" t="s">
        <v>372</v>
      </c>
      <c r="AI15" s="373" t="s">
        <v>207</v>
      </c>
      <c r="AJ15" s="373" t="s">
        <v>206</v>
      </c>
      <c r="AK15" s="373" t="s">
        <v>386</v>
      </c>
      <c r="AL15" s="373" t="s">
        <v>283</v>
      </c>
      <c r="AM15" s="373" t="s">
        <v>387</v>
      </c>
      <c r="AN15" s="373" t="s">
        <v>388</v>
      </c>
    </row>
    <row r="16" spans="1:40" ht="27" customHeight="1">
      <c r="A16" s="340">
        <v>15</v>
      </c>
      <c r="B16" s="341" t="s">
        <v>122</v>
      </c>
      <c r="C16" s="341" t="s">
        <v>85</v>
      </c>
      <c r="D16" s="342" t="s">
        <v>12</v>
      </c>
      <c r="E16" s="343" t="s">
        <v>38</v>
      </c>
      <c r="F16" s="344" t="s">
        <v>38</v>
      </c>
      <c r="G16" s="345">
        <f>'Ky 1'!H22</f>
        <v>7.1499999999999995</v>
      </c>
      <c r="H16" s="345">
        <f>'Ky 1'!O22</f>
        <v>8</v>
      </c>
      <c r="I16" s="345">
        <f>'Ky 1'!R22</f>
        <v>6.299999999999999</v>
      </c>
      <c r="J16" s="345">
        <f>'Ky 2'!H22</f>
        <v>6.699999999999999</v>
      </c>
      <c r="K16" s="345">
        <f>'Ky 2'!K22</f>
        <v>7.65</v>
      </c>
      <c r="L16" s="346">
        <f>'Ky 2'!N22</f>
        <v>6.699999999999999</v>
      </c>
      <c r="M16" s="347">
        <f>'Ky 2'!Q22</f>
        <v>6.3999999999999995</v>
      </c>
      <c r="N16" s="346">
        <f>'Ky 2'!T22</f>
        <v>7.299999999999999</v>
      </c>
      <c r="O16" s="346">
        <f>'Ky 2'!W22</f>
        <v>7</v>
      </c>
      <c r="P16" s="346">
        <f>'Ky 3'!J22</f>
        <v>8.1</v>
      </c>
      <c r="Q16" s="345">
        <f>'Ky 3'!M22</f>
        <v>9</v>
      </c>
      <c r="R16" s="346">
        <f>'Ky 3'!P22</f>
        <v>6.75</v>
      </c>
      <c r="S16" s="346">
        <f>'Ky 3'!S22</f>
        <v>8</v>
      </c>
      <c r="T16" s="346">
        <f>'Ky 3'!X22</f>
        <v>7.75</v>
      </c>
      <c r="U16" s="346">
        <f>'Ky 3'!AA22</f>
        <v>8.299999999999999</v>
      </c>
      <c r="V16" s="348">
        <f t="shared" si="0"/>
        <v>7.398611111111112</v>
      </c>
      <c r="W16" s="348">
        <v>8</v>
      </c>
      <c r="X16" s="341" t="s">
        <v>122</v>
      </c>
      <c r="Y16" s="341" t="s">
        <v>85</v>
      </c>
      <c r="Z16" s="362">
        <v>41820</v>
      </c>
      <c r="AA16" s="373"/>
      <c r="AB16" s="373"/>
      <c r="AC16" s="373" t="s">
        <v>377</v>
      </c>
      <c r="AD16" s="372"/>
      <c r="AE16" s="373"/>
      <c r="AF16" s="373" t="s">
        <v>378</v>
      </c>
      <c r="AG16" s="373"/>
      <c r="AH16" s="372" t="s">
        <v>379</v>
      </c>
      <c r="AI16" s="373" t="s">
        <v>380</v>
      </c>
      <c r="AJ16" s="373" t="s">
        <v>381</v>
      </c>
      <c r="AK16" s="373" t="s">
        <v>382</v>
      </c>
      <c r="AL16" s="373" t="s">
        <v>249</v>
      </c>
      <c r="AM16" s="373" t="s">
        <v>383</v>
      </c>
      <c r="AN16" s="373" t="s">
        <v>283</v>
      </c>
    </row>
    <row r="17" spans="1:40" ht="27" customHeight="1">
      <c r="A17" s="340">
        <v>16</v>
      </c>
      <c r="B17" s="349" t="s">
        <v>127</v>
      </c>
      <c r="C17" s="349" t="s">
        <v>85</v>
      </c>
      <c r="D17" s="350" t="s">
        <v>12</v>
      </c>
      <c r="E17" s="351" t="s">
        <v>41</v>
      </c>
      <c r="F17" s="352" t="s">
        <v>41</v>
      </c>
      <c r="G17" s="345">
        <f>'Ky 1'!H23</f>
        <v>7.85</v>
      </c>
      <c r="H17" s="345">
        <f>'Ky 1'!O23</f>
        <v>7.300000000000001</v>
      </c>
      <c r="I17" s="345">
        <f>'Ky 1'!R23</f>
        <v>7</v>
      </c>
      <c r="J17" s="345">
        <f>'Ky 2'!H23</f>
        <v>7.3999999999999995</v>
      </c>
      <c r="K17" s="345">
        <f>'Ky 2'!K23</f>
        <v>8.649999999999999</v>
      </c>
      <c r="L17" s="346">
        <f>'Ky 2'!N23</f>
        <v>8</v>
      </c>
      <c r="M17" s="347">
        <f>'Ky 2'!Q23</f>
        <v>7.3999999999999995</v>
      </c>
      <c r="N17" s="346">
        <f>'Ky 2'!T23</f>
        <v>8</v>
      </c>
      <c r="O17" s="346">
        <f>'Ky 2'!W23</f>
        <v>7.35</v>
      </c>
      <c r="P17" s="346">
        <f>'Ky 3'!J23</f>
        <v>7.6</v>
      </c>
      <c r="Q17" s="345">
        <f>'Ky 3'!M23</f>
        <v>8</v>
      </c>
      <c r="R17" s="346">
        <f>'Ky 3'!P23</f>
        <v>8</v>
      </c>
      <c r="S17" s="346">
        <f>'Ky 3'!S23</f>
        <v>8.049999999999999</v>
      </c>
      <c r="T17" s="346">
        <f>'Ky 3'!X23</f>
        <v>7.300000000000001</v>
      </c>
      <c r="U17" s="346">
        <f>'Ky 3'!AA23</f>
        <v>7.699999999999999</v>
      </c>
      <c r="V17" s="348">
        <f t="shared" si="0"/>
        <v>7.648611111111112</v>
      </c>
      <c r="W17" s="348">
        <v>9</v>
      </c>
      <c r="X17" s="349" t="s">
        <v>127</v>
      </c>
      <c r="Y17" s="349" t="s">
        <v>85</v>
      </c>
      <c r="Z17" s="362">
        <v>41765</v>
      </c>
      <c r="AA17" s="373"/>
      <c r="AB17" s="373"/>
      <c r="AC17" s="388" t="s">
        <v>274</v>
      </c>
      <c r="AD17" s="388" t="s">
        <v>215</v>
      </c>
      <c r="AE17" s="388"/>
      <c r="AF17" s="369" t="s">
        <v>275</v>
      </c>
      <c r="AG17" s="369" t="s">
        <v>276</v>
      </c>
      <c r="AH17" s="369" t="s">
        <v>277</v>
      </c>
      <c r="AI17" s="369" t="s">
        <v>278</v>
      </c>
      <c r="AJ17" s="369" t="s">
        <v>279</v>
      </c>
      <c r="AK17" s="369" t="s">
        <v>280</v>
      </c>
      <c r="AL17" s="369" t="s">
        <v>281</v>
      </c>
      <c r="AM17" s="369" t="s">
        <v>282</v>
      </c>
      <c r="AN17" s="369" t="s">
        <v>283</v>
      </c>
    </row>
    <row r="18" spans="1:40" ht="27" customHeight="1">
      <c r="A18" s="340">
        <v>17</v>
      </c>
      <c r="B18" s="349" t="s">
        <v>128</v>
      </c>
      <c r="C18" s="349" t="s">
        <v>89</v>
      </c>
      <c r="D18" s="350" t="s">
        <v>13</v>
      </c>
      <c r="E18" s="351" t="s">
        <v>42</v>
      </c>
      <c r="F18" s="352" t="s">
        <v>42</v>
      </c>
      <c r="G18" s="345">
        <f>'Ky 1'!H24</f>
        <v>5.3999999999999995</v>
      </c>
      <c r="H18" s="345">
        <f>'Ky 1'!O24</f>
        <v>7.180000000000001</v>
      </c>
      <c r="I18" s="345">
        <f>'Ky 1'!R24</f>
        <v>5.9</v>
      </c>
      <c r="J18" s="345">
        <f>'Ky 2'!H24</f>
        <v>6.299999999999999</v>
      </c>
      <c r="K18" s="345">
        <f>'Ky 2'!K24</f>
        <v>7.299999999999999</v>
      </c>
      <c r="L18" s="346">
        <f>'Ky 2'!N24</f>
        <v>7.1</v>
      </c>
      <c r="M18" s="347">
        <f>'Ky 2'!Q24</f>
        <v>6.35</v>
      </c>
      <c r="N18" s="346">
        <f>'Ky 2'!T24</f>
        <v>6.65</v>
      </c>
      <c r="O18" s="346">
        <f>'Ky 2'!W24</f>
        <v>6.949999999999999</v>
      </c>
      <c r="P18" s="346">
        <f>'Ky 3'!J24</f>
        <v>7</v>
      </c>
      <c r="Q18" s="345">
        <f>'Ky 3'!M24</f>
        <v>8.7</v>
      </c>
      <c r="R18" s="346">
        <f>'Ky 3'!P24</f>
        <v>7</v>
      </c>
      <c r="S18" s="346">
        <f>'Ky 3'!S24</f>
        <v>7.299999999999999</v>
      </c>
      <c r="T18" s="346">
        <f>'Ky 3'!X24</f>
        <v>6.75</v>
      </c>
      <c r="U18" s="346">
        <f>'Ky 3'!AA24</f>
        <v>5.999999999999999</v>
      </c>
      <c r="V18" s="348">
        <f t="shared" si="0"/>
        <v>6.747222222222223</v>
      </c>
      <c r="W18" s="378"/>
      <c r="X18" s="392" t="s">
        <v>128</v>
      </c>
      <c r="Y18" s="392" t="s">
        <v>89</v>
      </c>
      <c r="Z18" s="391" t="s">
        <v>395</v>
      </c>
      <c r="AA18" s="373"/>
      <c r="AB18" s="373"/>
      <c r="AC18" s="373"/>
      <c r="AD18" s="372"/>
      <c r="AE18" s="373"/>
      <c r="AF18" s="373"/>
      <c r="AG18" s="373"/>
      <c r="AH18" s="372"/>
      <c r="AI18" s="373"/>
      <c r="AJ18" s="373"/>
      <c r="AK18" s="373"/>
      <c r="AL18" s="373"/>
      <c r="AM18" s="373"/>
      <c r="AN18" s="373"/>
    </row>
    <row r="19" spans="1:40" s="364" customFormat="1" ht="27" customHeight="1">
      <c r="A19" s="340">
        <v>18</v>
      </c>
      <c r="B19" s="365" t="s">
        <v>129</v>
      </c>
      <c r="C19" s="365" t="s">
        <v>90</v>
      </c>
      <c r="D19" s="379" t="s">
        <v>13</v>
      </c>
      <c r="E19" s="380">
        <v>30278</v>
      </c>
      <c r="F19" s="381" t="s">
        <v>163</v>
      </c>
      <c r="G19" s="345">
        <f>'Ky 1'!H25</f>
        <v>7</v>
      </c>
      <c r="H19" s="345">
        <f>'Ky 1'!O25</f>
        <v>7.040000000000001</v>
      </c>
      <c r="I19" s="345">
        <f>'Ky 1'!R25</f>
        <v>5.9</v>
      </c>
      <c r="J19" s="345">
        <f>'Ky 2'!H25</f>
        <v>5.999999999999999</v>
      </c>
      <c r="K19" s="345">
        <f>'Ky 2'!K25</f>
        <v>8</v>
      </c>
      <c r="L19" s="346">
        <f>'Ky 2'!N25</f>
        <v>6.3999999999999995</v>
      </c>
      <c r="M19" s="347">
        <f>'Ky 2'!Q25</f>
        <v>5.699999999999999</v>
      </c>
      <c r="N19" s="346">
        <f>'Ky 2'!T25</f>
        <v>6.699999999999999</v>
      </c>
      <c r="O19" s="346">
        <f>'Ky 2'!W25</f>
        <v>6.299999999999999</v>
      </c>
      <c r="P19" s="346">
        <f>'Ky 3'!J25</f>
        <v>5.8</v>
      </c>
      <c r="Q19" s="345">
        <f>'Ky 3'!M25</f>
        <v>9</v>
      </c>
      <c r="R19" s="346">
        <f>'Ky 3'!P25</f>
        <v>7.299999999999999</v>
      </c>
      <c r="S19" s="346">
        <f>'Ky 3'!S25</f>
        <v>7.449999999999999</v>
      </c>
      <c r="T19" s="346">
        <f>'Ky 3'!X25</f>
        <v>6.85</v>
      </c>
      <c r="U19" s="346">
        <f>'Ky 3'!AA25</f>
        <v>6.6</v>
      </c>
      <c r="V19" s="348">
        <f t="shared" si="0"/>
        <v>6.780555555555555</v>
      </c>
      <c r="W19" s="348"/>
      <c r="X19" s="365" t="s">
        <v>129</v>
      </c>
      <c r="Y19" s="365" t="s">
        <v>90</v>
      </c>
      <c r="Z19" s="383">
        <v>41815</v>
      </c>
      <c r="AA19" s="373"/>
      <c r="AB19" s="373"/>
      <c r="AC19" s="373" t="s">
        <v>358</v>
      </c>
      <c r="AD19" s="372"/>
      <c r="AE19" s="373"/>
      <c r="AF19" s="373" t="s">
        <v>350</v>
      </c>
      <c r="AG19" s="373"/>
      <c r="AH19" s="372" t="s">
        <v>351</v>
      </c>
      <c r="AI19" s="373" t="s">
        <v>357</v>
      </c>
      <c r="AJ19" s="373" t="s">
        <v>352</v>
      </c>
      <c r="AK19" s="373" t="s">
        <v>353</v>
      </c>
      <c r="AL19" s="373" t="s">
        <v>354</v>
      </c>
      <c r="AM19" s="373" t="s">
        <v>355</v>
      </c>
      <c r="AN19" s="373" t="s">
        <v>356</v>
      </c>
    </row>
    <row r="20" spans="1:40" ht="27" customHeight="1">
      <c r="A20" s="340">
        <v>19</v>
      </c>
      <c r="B20" s="341" t="s">
        <v>130</v>
      </c>
      <c r="C20" s="341" t="s">
        <v>91</v>
      </c>
      <c r="D20" s="342" t="s">
        <v>13</v>
      </c>
      <c r="E20" s="356">
        <v>30254</v>
      </c>
      <c r="F20" s="357" t="s">
        <v>164</v>
      </c>
      <c r="G20" s="345">
        <f>'Ky 1'!H26</f>
        <v>6.299999999999999</v>
      </c>
      <c r="H20" s="345">
        <f>'Ky 1'!O26</f>
        <v>6.86</v>
      </c>
      <c r="I20" s="345">
        <f>'Ky 1'!R26</f>
        <v>6.6</v>
      </c>
      <c r="J20" s="345">
        <f>'Ky 2'!H26</f>
        <v>6.299999999999999</v>
      </c>
      <c r="K20" s="345">
        <f>'Ky 2'!K26</f>
        <v>6.65</v>
      </c>
      <c r="L20" s="346">
        <f>'Ky 2'!N26</f>
        <v>6.299999999999999</v>
      </c>
      <c r="M20" s="347">
        <f>'Ky 2'!Q26</f>
        <v>6.65</v>
      </c>
      <c r="N20" s="346">
        <f>'Ky 2'!T26</f>
        <v>7.699999999999999</v>
      </c>
      <c r="O20" s="346">
        <f>'Ky 2'!W26</f>
        <v>7.299999999999999</v>
      </c>
      <c r="P20" s="346">
        <f>'Ky 3'!J26</f>
        <v>7.1</v>
      </c>
      <c r="Q20" s="345">
        <f>'Ky 3'!M26</f>
        <v>8.299999999999999</v>
      </c>
      <c r="R20" s="346">
        <f>'Ky 3'!P26</f>
        <v>7.1499999999999995</v>
      </c>
      <c r="S20" s="346">
        <f>'Ky 3'!S26</f>
        <v>7</v>
      </c>
      <c r="T20" s="346">
        <f>'Ky 3'!X26</f>
        <v>7.35</v>
      </c>
      <c r="U20" s="346">
        <f>'Ky 3'!AA26</f>
        <v>7</v>
      </c>
      <c r="V20" s="348">
        <f t="shared" si="0"/>
        <v>6.913888888888889</v>
      </c>
      <c r="W20" s="378"/>
      <c r="X20" s="391" t="s">
        <v>130</v>
      </c>
      <c r="Y20" s="391" t="s">
        <v>91</v>
      </c>
      <c r="Z20" s="391" t="s">
        <v>394</v>
      </c>
      <c r="AA20" s="389"/>
      <c r="AB20" s="389"/>
      <c r="AC20" s="373" t="s">
        <v>390</v>
      </c>
      <c r="AD20" s="372"/>
      <c r="AE20" s="373"/>
      <c r="AF20" s="373" t="s">
        <v>380</v>
      </c>
      <c r="AG20" s="373"/>
      <c r="AH20" s="372" t="s">
        <v>351</v>
      </c>
      <c r="AI20" s="373" t="s">
        <v>391</v>
      </c>
      <c r="AJ20" s="373" t="s">
        <v>352</v>
      </c>
      <c r="AK20" s="373" t="s">
        <v>350</v>
      </c>
      <c r="AL20" s="373" t="s">
        <v>356</v>
      </c>
      <c r="AM20" s="373" t="s">
        <v>382</v>
      </c>
      <c r="AN20" s="373" t="s">
        <v>392</v>
      </c>
    </row>
    <row r="21" spans="1:40" s="364" customFormat="1" ht="27" customHeight="1">
      <c r="A21" s="340">
        <v>20</v>
      </c>
      <c r="B21" s="365" t="s">
        <v>131</v>
      </c>
      <c r="C21" s="365" t="s">
        <v>91</v>
      </c>
      <c r="D21" s="379" t="s">
        <v>13</v>
      </c>
      <c r="E21" s="384" t="s">
        <v>43</v>
      </c>
      <c r="F21" s="385" t="s">
        <v>43</v>
      </c>
      <c r="G21" s="345">
        <f>'Ky 1'!H27</f>
        <v>6.299999999999999</v>
      </c>
      <c r="H21" s="345">
        <f>'Ky 1'!O27</f>
        <v>7.459999999999999</v>
      </c>
      <c r="I21" s="345">
        <f>'Ky 1'!R27</f>
        <v>7</v>
      </c>
      <c r="J21" s="345">
        <f>'Ky 2'!H27</f>
        <v>7</v>
      </c>
      <c r="K21" s="345">
        <f>'Ky 2'!K27</f>
        <v>7.299999999999999</v>
      </c>
      <c r="L21" s="346">
        <f>'Ky 2'!N27</f>
        <v>5.699999999999999</v>
      </c>
      <c r="M21" s="347">
        <f>'Ky 2'!Q27</f>
        <v>6.75</v>
      </c>
      <c r="N21" s="346">
        <f>'Ky 2'!T27</f>
        <v>7.5</v>
      </c>
      <c r="O21" s="346">
        <f>'Ky 2'!W27</f>
        <v>7</v>
      </c>
      <c r="P21" s="346">
        <f>'Ky 3'!J27</f>
        <v>6.700000000000001</v>
      </c>
      <c r="Q21" s="345">
        <f>'Ky 3'!M27</f>
        <v>8</v>
      </c>
      <c r="R21" s="346">
        <f>'Ky 3'!P27</f>
        <v>6.3999999999999995</v>
      </c>
      <c r="S21" s="346">
        <f>'Ky 3'!S27</f>
        <v>7</v>
      </c>
      <c r="T21" s="346">
        <f>'Ky 3'!X27</f>
        <v>7.4</v>
      </c>
      <c r="U21" s="346">
        <f>'Ky 3'!AA27</f>
        <v>6.699999999999999</v>
      </c>
      <c r="V21" s="348">
        <f t="shared" si="0"/>
        <v>6.975</v>
      </c>
      <c r="W21" s="378"/>
      <c r="X21" s="390" t="s">
        <v>131</v>
      </c>
      <c r="Y21" s="390" t="s">
        <v>91</v>
      </c>
      <c r="Z21" s="391" t="s">
        <v>394</v>
      </c>
      <c r="AA21" s="389"/>
      <c r="AB21" s="389"/>
      <c r="AC21" s="373" t="s">
        <v>359</v>
      </c>
      <c r="AD21" s="372"/>
      <c r="AE21" s="373"/>
      <c r="AF21" s="373" t="s">
        <v>360</v>
      </c>
      <c r="AG21" s="373"/>
      <c r="AH21" s="372" t="s">
        <v>351</v>
      </c>
      <c r="AI21" s="373" t="s">
        <v>361</v>
      </c>
      <c r="AJ21" s="373" t="s">
        <v>352</v>
      </c>
      <c r="AK21" s="373" t="s">
        <v>362</v>
      </c>
      <c r="AL21" s="373" t="s">
        <v>249</v>
      </c>
      <c r="AM21" s="373" t="s">
        <v>363</v>
      </c>
      <c r="AN21" s="373" t="s">
        <v>364</v>
      </c>
    </row>
    <row r="22" spans="1:40" ht="27" customHeight="1">
      <c r="A22" s="340">
        <v>21</v>
      </c>
      <c r="B22" s="349" t="s">
        <v>132</v>
      </c>
      <c r="C22" s="349" t="s">
        <v>91</v>
      </c>
      <c r="D22" s="350" t="s">
        <v>13</v>
      </c>
      <c r="E22" s="351" t="s">
        <v>44</v>
      </c>
      <c r="F22" s="352" t="s">
        <v>44</v>
      </c>
      <c r="G22" s="345">
        <f>'Ky 1'!H28</f>
        <v>5.999999999999999</v>
      </c>
      <c r="H22" s="345">
        <f>'Ky 1'!O28</f>
        <v>6.3</v>
      </c>
      <c r="I22" s="345">
        <f>'Ky 1'!R28</f>
        <v>5.6</v>
      </c>
      <c r="J22" s="345">
        <f>'Ky 2'!H28</f>
        <v>5.6</v>
      </c>
      <c r="K22" s="345">
        <f>'Ky 2'!K28</f>
        <v>7.299999999999999</v>
      </c>
      <c r="L22" s="346">
        <f>'Ky 2'!N28</f>
        <v>5.3999999999999995</v>
      </c>
      <c r="M22" s="347">
        <f>'Ky 2'!Q28</f>
        <v>6.05</v>
      </c>
      <c r="N22" s="346">
        <f>'Ky 2'!T28</f>
        <v>6.699999999999999</v>
      </c>
      <c r="O22" s="346">
        <f>'Ky 2'!W28</f>
        <v>6.6</v>
      </c>
      <c r="P22" s="346">
        <f>'Ky 3'!J28</f>
        <v>6.3999999999999995</v>
      </c>
      <c r="Q22" s="345">
        <f>'Ky 3'!M28</f>
        <v>8</v>
      </c>
      <c r="R22" s="346">
        <f>'Ky 3'!P28</f>
        <v>6.65</v>
      </c>
      <c r="S22" s="346">
        <f>'Ky 3'!S28</f>
        <v>7.85</v>
      </c>
      <c r="T22" s="346">
        <f>'Ky 3'!X28</f>
        <v>7.35</v>
      </c>
      <c r="U22" s="346">
        <f>'Ky 3'!AA28</f>
        <v>5.699999999999999</v>
      </c>
      <c r="V22" s="348">
        <f t="shared" si="0"/>
        <v>6.419444444444445</v>
      </c>
      <c r="W22" s="348"/>
      <c r="X22" s="349" t="s">
        <v>132</v>
      </c>
      <c r="Y22" s="349" t="s">
        <v>91</v>
      </c>
      <c r="Z22" s="341"/>
      <c r="AA22" s="373"/>
      <c r="AB22" s="373"/>
      <c r="AC22" s="373"/>
      <c r="AD22" s="372"/>
      <c r="AE22" s="373"/>
      <c r="AF22" s="373"/>
      <c r="AG22" s="373"/>
      <c r="AH22" s="372"/>
      <c r="AI22" s="373"/>
      <c r="AJ22" s="373"/>
      <c r="AK22" s="373"/>
      <c r="AL22" s="373"/>
      <c r="AM22" s="373"/>
      <c r="AN22" s="373"/>
    </row>
    <row r="23" spans="1:40" ht="27" customHeight="1">
      <c r="A23" s="340">
        <v>22</v>
      </c>
      <c r="B23" s="341" t="s">
        <v>133</v>
      </c>
      <c r="C23" s="341" t="s">
        <v>92</v>
      </c>
      <c r="D23" s="342" t="s">
        <v>12</v>
      </c>
      <c r="E23" s="353" t="s">
        <v>45</v>
      </c>
      <c r="F23" s="344" t="s">
        <v>45</v>
      </c>
      <c r="G23" s="345">
        <f>'Ky 1'!H29</f>
        <v>5.75</v>
      </c>
      <c r="H23" s="345">
        <f>'Ky 1'!O29</f>
        <v>7.440000000000001</v>
      </c>
      <c r="I23" s="345">
        <f>'Ky 1'!R29</f>
        <v>7</v>
      </c>
      <c r="J23" s="345">
        <f>'Ky 2'!H29</f>
        <v>6.699999999999999</v>
      </c>
      <c r="K23" s="345">
        <f>'Ky 2'!K29</f>
        <v>8</v>
      </c>
      <c r="L23" s="346">
        <f>'Ky 2'!N29</f>
        <v>5.699999999999999</v>
      </c>
      <c r="M23" s="347">
        <f>'Ky 2'!Q29</f>
        <v>7.699999999999999</v>
      </c>
      <c r="N23" s="346">
        <f>'Ky 2'!T29</f>
        <v>7</v>
      </c>
      <c r="O23" s="346">
        <f>'Ky 2'!W29</f>
        <v>6.299999999999999</v>
      </c>
      <c r="P23" s="346">
        <f>'Ky 3'!J29</f>
        <v>7</v>
      </c>
      <c r="Q23" s="345">
        <f>'Ky 3'!M29</f>
        <v>8</v>
      </c>
      <c r="R23" s="346">
        <f>'Ky 3'!P29</f>
        <v>7.299999999999999</v>
      </c>
      <c r="S23" s="346">
        <f>'Ky 3'!S29</f>
        <v>8.149999999999999</v>
      </c>
      <c r="T23" s="346">
        <f>'Ky 3'!X29</f>
        <v>6.75</v>
      </c>
      <c r="U23" s="346">
        <f>'Ky 3'!AA29</f>
        <v>7.299999999999999</v>
      </c>
      <c r="V23" s="348">
        <f t="shared" si="0"/>
        <v>7.054166666666666</v>
      </c>
      <c r="W23" s="348">
        <v>8.5</v>
      </c>
      <c r="X23" s="341" t="s">
        <v>133</v>
      </c>
      <c r="Y23" s="341" t="s">
        <v>92</v>
      </c>
      <c r="Z23" s="362">
        <v>41766</v>
      </c>
      <c r="AA23" s="372"/>
      <c r="AB23" s="373"/>
      <c r="AC23" s="388" t="s">
        <v>284</v>
      </c>
      <c r="AD23" s="388" t="s">
        <v>215</v>
      </c>
      <c r="AE23" s="388"/>
      <c r="AF23" s="369" t="s">
        <v>262</v>
      </c>
      <c r="AG23" s="369" t="s">
        <v>285</v>
      </c>
      <c r="AH23" s="369" t="s">
        <v>279</v>
      </c>
      <c r="AI23" s="369" t="s">
        <v>286</v>
      </c>
      <c r="AJ23" s="369" t="s">
        <v>287</v>
      </c>
      <c r="AK23" s="369" t="s">
        <v>288</v>
      </c>
      <c r="AL23" s="369" t="s">
        <v>289</v>
      </c>
      <c r="AM23" s="369" t="s">
        <v>290</v>
      </c>
      <c r="AN23" s="369" t="s">
        <v>291</v>
      </c>
    </row>
    <row r="24" spans="1:40" ht="27" customHeight="1">
      <c r="A24" s="340">
        <v>23</v>
      </c>
      <c r="B24" s="341" t="s">
        <v>134</v>
      </c>
      <c r="C24" s="341" t="s">
        <v>92</v>
      </c>
      <c r="D24" s="342" t="s">
        <v>12</v>
      </c>
      <c r="E24" s="343" t="s">
        <v>46</v>
      </c>
      <c r="F24" s="344" t="s">
        <v>46</v>
      </c>
      <c r="G24" s="345">
        <f>'Ky 1'!H30</f>
        <v>6.1499999999999995</v>
      </c>
      <c r="H24" s="345">
        <f>'Ky 1'!O30</f>
        <v>7.16</v>
      </c>
      <c r="I24" s="345">
        <f>'Ky 1'!R30</f>
        <v>8</v>
      </c>
      <c r="J24" s="345">
        <f>'Ky 2'!H30</f>
        <v>7</v>
      </c>
      <c r="K24" s="345">
        <f>'Ky 2'!K30</f>
        <v>8.7</v>
      </c>
      <c r="L24" s="346">
        <f>'Ky 2'!N30</f>
        <v>5.699999999999999</v>
      </c>
      <c r="M24" s="347">
        <f>'Ky 2'!Q30</f>
        <v>7</v>
      </c>
      <c r="N24" s="346">
        <f>'Ky 2'!T30</f>
        <v>7.299999999999999</v>
      </c>
      <c r="O24" s="346">
        <f>'Ky 2'!W30</f>
        <v>7</v>
      </c>
      <c r="P24" s="346">
        <f>'Ky 3'!J30</f>
        <v>6.9</v>
      </c>
      <c r="Q24" s="345">
        <f>'Ky 3'!M30</f>
        <v>9</v>
      </c>
      <c r="R24" s="346">
        <f>'Ky 3'!P30</f>
        <v>7.299999999999999</v>
      </c>
      <c r="S24" s="346">
        <f>'Ky 3'!S30</f>
        <v>7.65</v>
      </c>
      <c r="T24" s="346">
        <f>'Ky 3'!X30</f>
        <v>7.1499999999999995</v>
      </c>
      <c r="U24" s="346">
        <f>'Ky 3'!AA30</f>
        <v>7.299999999999999</v>
      </c>
      <c r="V24" s="348">
        <f t="shared" si="0"/>
        <v>7.256944444444445</v>
      </c>
      <c r="W24" s="378"/>
      <c r="X24" s="391" t="s">
        <v>134</v>
      </c>
      <c r="Y24" s="391" t="s">
        <v>92</v>
      </c>
      <c r="Z24" s="391" t="s">
        <v>393</v>
      </c>
      <c r="AA24" s="389"/>
      <c r="AB24" s="389"/>
      <c r="AC24" s="373" t="s">
        <v>365</v>
      </c>
      <c r="AD24" s="372"/>
      <c r="AE24" s="373"/>
      <c r="AF24" s="373" t="s">
        <v>326</v>
      </c>
      <c r="AG24" s="373" t="s">
        <v>249</v>
      </c>
      <c r="AH24" s="372" t="s">
        <v>360</v>
      </c>
      <c r="AI24" s="373" t="s">
        <v>366</v>
      </c>
      <c r="AJ24" s="373" t="s">
        <v>367</v>
      </c>
      <c r="AK24" s="373" t="s">
        <v>368</v>
      </c>
      <c r="AL24" s="373" t="s">
        <v>356</v>
      </c>
      <c r="AM24" s="373" t="s">
        <v>319</v>
      </c>
      <c r="AN24" s="373" t="s">
        <v>369</v>
      </c>
    </row>
    <row r="25" spans="1:40" ht="27" customHeight="1">
      <c r="A25" s="340">
        <v>24</v>
      </c>
      <c r="B25" s="341" t="s">
        <v>136</v>
      </c>
      <c r="C25" s="341" t="s">
        <v>94</v>
      </c>
      <c r="D25" s="342" t="s">
        <v>12</v>
      </c>
      <c r="E25" s="343" t="s">
        <v>48</v>
      </c>
      <c r="F25" s="344" t="s">
        <v>48</v>
      </c>
      <c r="G25" s="345">
        <f>'Ky 1'!H31</f>
        <v>6.699999999999999</v>
      </c>
      <c r="H25" s="345">
        <f>'Ky 1'!O31</f>
        <v>7.180000000000001</v>
      </c>
      <c r="I25" s="345">
        <f>'Ky 1'!R31</f>
        <v>6.6</v>
      </c>
      <c r="J25" s="345">
        <f>'Ky 2'!H31</f>
        <v>6.699999999999999</v>
      </c>
      <c r="K25" s="345">
        <f>'Ky 2'!K31</f>
        <v>7.299999999999999</v>
      </c>
      <c r="L25" s="346">
        <f>'Ky 2'!N31</f>
        <v>6.299999999999999</v>
      </c>
      <c r="M25" s="347">
        <f>'Ky 2'!Q31</f>
        <v>5.999999999999999</v>
      </c>
      <c r="N25" s="346">
        <f>'Ky 2'!T31</f>
        <v>6.35</v>
      </c>
      <c r="O25" s="346">
        <f>'Ky 2'!W31</f>
        <v>7.299999999999999</v>
      </c>
      <c r="P25" s="346">
        <f>'Ky 3'!J31</f>
        <v>5.1</v>
      </c>
      <c r="Q25" s="345">
        <f>'Ky 3'!M31</f>
        <v>8</v>
      </c>
      <c r="R25" s="346">
        <f>'Ky 3'!P31</f>
        <v>7.35</v>
      </c>
      <c r="S25" s="346">
        <f>'Ky 3'!S31</f>
        <v>7.35</v>
      </c>
      <c r="T25" s="346">
        <f>'Ky 3'!X31</f>
        <v>6.7</v>
      </c>
      <c r="U25" s="346">
        <f>'Ky 3'!AA31</f>
        <v>7</v>
      </c>
      <c r="V25" s="348">
        <f t="shared" si="0"/>
        <v>6.816666666666666</v>
      </c>
      <c r="W25" s="348">
        <v>8</v>
      </c>
      <c r="X25" s="341" t="s">
        <v>136</v>
      </c>
      <c r="Y25" s="341" t="s">
        <v>94</v>
      </c>
      <c r="Z25" s="362">
        <v>41773</v>
      </c>
      <c r="AA25" s="373"/>
      <c r="AB25" s="373"/>
      <c r="AC25" s="388" t="s">
        <v>292</v>
      </c>
      <c r="AD25" s="388" t="s">
        <v>215</v>
      </c>
      <c r="AE25" s="388"/>
      <c r="AF25" s="369" t="s">
        <v>293</v>
      </c>
      <c r="AG25" s="369" t="s">
        <v>285</v>
      </c>
      <c r="AH25" s="369" t="s">
        <v>234</v>
      </c>
      <c r="AI25" s="369" t="s">
        <v>205</v>
      </c>
      <c r="AJ25" s="369" t="s">
        <v>204</v>
      </c>
      <c r="AK25" s="369" t="s">
        <v>294</v>
      </c>
      <c r="AL25" s="369" t="s">
        <v>295</v>
      </c>
      <c r="AM25" s="369" t="s">
        <v>296</v>
      </c>
      <c r="AN25" s="369" t="s">
        <v>295</v>
      </c>
    </row>
    <row r="26" spans="1:40" ht="27" customHeight="1">
      <c r="A26" s="340">
        <v>25</v>
      </c>
      <c r="B26" s="341" t="s">
        <v>137</v>
      </c>
      <c r="C26" s="341" t="s">
        <v>95</v>
      </c>
      <c r="D26" s="342" t="s">
        <v>13</v>
      </c>
      <c r="E26" s="343" t="s">
        <v>49</v>
      </c>
      <c r="F26" s="344" t="s">
        <v>49</v>
      </c>
      <c r="G26" s="345">
        <f>'Ky 1'!H32</f>
        <v>6.85</v>
      </c>
      <c r="H26" s="345">
        <f>'Ky 1'!O32</f>
        <v>6.54</v>
      </c>
      <c r="I26" s="345">
        <f>'Ky 1'!R32</f>
        <v>7.299999999999999</v>
      </c>
      <c r="J26" s="345">
        <f>'Ky 2'!H32</f>
        <v>7</v>
      </c>
      <c r="K26" s="345">
        <f>'Ky 2'!K32</f>
        <v>8</v>
      </c>
      <c r="L26" s="346">
        <f>'Ky 2'!N32</f>
        <v>6.6</v>
      </c>
      <c r="M26" s="347">
        <f>'Ky 2'!Q32</f>
        <v>6.699999999999999</v>
      </c>
      <c r="N26" s="346">
        <f>'Ky 2'!T32</f>
        <v>6.699999999999999</v>
      </c>
      <c r="O26" s="346">
        <f>'Ky 2'!W32</f>
        <v>8</v>
      </c>
      <c r="P26" s="346">
        <f>'Ky 3'!J32</f>
        <v>7.200000000000001</v>
      </c>
      <c r="Q26" s="345">
        <f>'Ky 3'!M32</f>
        <v>8</v>
      </c>
      <c r="R26" s="346">
        <f>'Ky 3'!P32</f>
        <v>7.1499999999999995</v>
      </c>
      <c r="S26" s="346">
        <f>'Ky 3'!S32</f>
        <v>7.35</v>
      </c>
      <c r="T26" s="346">
        <f>'Ky 3'!X32</f>
        <v>7.049999999999999</v>
      </c>
      <c r="U26" s="346">
        <f>'Ky 3'!AA32</f>
        <v>7</v>
      </c>
      <c r="V26" s="348">
        <f t="shared" si="0"/>
        <v>7.10138888888889</v>
      </c>
      <c r="W26" s="348">
        <v>8.6</v>
      </c>
      <c r="X26" s="341" t="s">
        <v>137</v>
      </c>
      <c r="Y26" s="341" t="s">
        <v>95</v>
      </c>
      <c r="Z26" s="149">
        <v>41709</v>
      </c>
      <c r="AA26" s="371" t="s">
        <v>232</v>
      </c>
      <c r="AB26" s="371" t="s">
        <v>95</v>
      </c>
      <c r="AC26" s="371" t="s">
        <v>233</v>
      </c>
      <c r="AD26" s="370" t="s">
        <v>215</v>
      </c>
      <c r="AE26" s="371"/>
      <c r="AF26" s="371" t="s">
        <v>206</v>
      </c>
      <c r="AG26" s="371"/>
      <c r="AH26" s="370" t="s">
        <v>234</v>
      </c>
      <c r="AI26" s="371" t="s">
        <v>207</v>
      </c>
      <c r="AJ26" s="371" t="s">
        <v>204</v>
      </c>
      <c r="AK26" s="371" t="s">
        <v>235</v>
      </c>
      <c r="AL26" s="371" t="s">
        <v>209</v>
      </c>
      <c r="AM26" s="371" t="s">
        <v>208</v>
      </c>
      <c r="AN26" s="371" t="s">
        <v>209</v>
      </c>
    </row>
    <row r="27" spans="1:40" ht="27" customHeight="1">
      <c r="A27" s="340">
        <v>26</v>
      </c>
      <c r="B27" s="341" t="s">
        <v>138</v>
      </c>
      <c r="C27" s="341" t="s">
        <v>96</v>
      </c>
      <c r="D27" s="342" t="s">
        <v>13</v>
      </c>
      <c r="E27" s="343" t="s">
        <v>50</v>
      </c>
      <c r="F27" s="344" t="s">
        <v>50</v>
      </c>
      <c r="G27" s="345">
        <f>'Ky 1'!H33</f>
        <v>4.8999999999999995</v>
      </c>
      <c r="H27" s="345">
        <f>'Ky 1'!O33</f>
        <v>6.7</v>
      </c>
      <c r="I27" s="345">
        <f>'Ky 1'!R33</f>
        <v>6.299999999999999</v>
      </c>
      <c r="J27" s="345">
        <f>'Ky 2'!H33</f>
        <v>7</v>
      </c>
      <c r="K27" s="345">
        <f>'Ky 2'!K33</f>
        <v>7.35</v>
      </c>
      <c r="L27" s="346">
        <f>'Ky 2'!N33</f>
        <v>5.3999999999999995</v>
      </c>
      <c r="M27" s="347">
        <f>'Ky 2'!Q33</f>
        <v>7.3999999999999995</v>
      </c>
      <c r="N27" s="346">
        <f>'Ky 2'!T33</f>
        <v>6.6</v>
      </c>
      <c r="O27" s="346">
        <f>'Ky 2'!W33</f>
        <v>7</v>
      </c>
      <c r="P27" s="346">
        <f>'Ky 3'!J33</f>
        <v>4.2</v>
      </c>
      <c r="Q27" s="345">
        <f>'Ky 3'!M33</f>
        <v>8</v>
      </c>
      <c r="R27" s="346">
        <f>'Ky 3'!P33</f>
        <v>6.65</v>
      </c>
      <c r="S27" s="346">
        <f>'Ky 3'!S33</f>
        <v>7</v>
      </c>
      <c r="T27" s="346">
        <f>'Ky 3'!X33</f>
        <v>5.95</v>
      </c>
      <c r="U27" s="346">
        <f>'Ky 3'!AA33</f>
        <v>6.699999999999999</v>
      </c>
      <c r="V27" s="348">
        <f t="shared" si="0"/>
        <v>6.461111111111111</v>
      </c>
      <c r="W27" s="348"/>
      <c r="X27" s="341" t="s">
        <v>138</v>
      </c>
      <c r="Y27" s="341" t="s">
        <v>96</v>
      </c>
      <c r="Z27" s="341"/>
      <c r="AA27" s="373"/>
      <c r="AB27" s="373"/>
      <c r="AC27" s="373"/>
      <c r="AD27" s="372"/>
      <c r="AE27" s="373"/>
      <c r="AF27" s="373"/>
      <c r="AG27" s="373"/>
      <c r="AH27" s="372"/>
      <c r="AI27" s="373"/>
      <c r="AJ27" s="373"/>
      <c r="AK27" s="373"/>
      <c r="AL27" s="373"/>
      <c r="AM27" s="373"/>
      <c r="AN27" s="373"/>
    </row>
    <row r="28" spans="1:40" ht="27" customHeight="1">
      <c r="A28" s="340">
        <v>27</v>
      </c>
      <c r="B28" s="341" t="s">
        <v>139</v>
      </c>
      <c r="C28" s="341" t="s">
        <v>97</v>
      </c>
      <c r="D28" s="342" t="s">
        <v>13</v>
      </c>
      <c r="E28" s="356">
        <v>30608</v>
      </c>
      <c r="F28" s="357" t="s">
        <v>165</v>
      </c>
      <c r="G28" s="345">
        <f>'Ky 1'!H34</f>
        <v>0</v>
      </c>
      <c r="H28" s="345">
        <f>'Ky 1'!O34</f>
        <v>0</v>
      </c>
      <c r="I28" s="345">
        <f>'Ky 1'!R34</f>
        <v>2.1</v>
      </c>
      <c r="J28" s="345">
        <f>'Ky 2'!H34</f>
        <v>6.299999999999999</v>
      </c>
      <c r="K28" s="345">
        <f>'Ky 2'!K34</f>
        <v>0</v>
      </c>
      <c r="L28" s="346">
        <f>'Ky 2'!N34</f>
        <v>0</v>
      </c>
      <c r="M28" s="347">
        <f>'Ky 2'!Q34</f>
        <v>0</v>
      </c>
      <c r="N28" s="346">
        <f>'Ky 2'!T34</f>
        <v>0</v>
      </c>
      <c r="O28" s="346">
        <f>'Ky 2'!W34</f>
        <v>2.4</v>
      </c>
      <c r="P28" s="346">
        <f>'Ky 3'!J34</f>
        <v>0</v>
      </c>
      <c r="Q28" s="345">
        <f>'Ky 3'!M34</f>
        <v>0</v>
      </c>
      <c r="R28" s="346">
        <f>'Ky 3'!P34</f>
        <v>0</v>
      </c>
      <c r="S28" s="346">
        <f>'Ky 3'!S34</f>
        <v>2.1</v>
      </c>
      <c r="T28" s="346">
        <f>'Ky 3'!X34</f>
        <v>0</v>
      </c>
      <c r="U28" s="346">
        <f>'Ky 3'!AA34</f>
        <v>0</v>
      </c>
      <c r="V28" s="348">
        <f t="shared" si="0"/>
        <v>0.9500000000000001</v>
      </c>
      <c r="W28" s="348"/>
      <c r="X28" s="341" t="s">
        <v>139</v>
      </c>
      <c r="Y28" s="341" t="s">
        <v>97</v>
      </c>
      <c r="Z28" s="341"/>
      <c r="AA28" s="373"/>
      <c r="AB28" s="373"/>
      <c r="AC28" s="373"/>
      <c r="AD28" s="372"/>
      <c r="AE28" s="373"/>
      <c r="AF28" s="373"/>
      <c r="AG28" s="373"/>
      <c r="AH28" s="372"/>
      <c r="AI28" s="373"/>
      <c r="AJ28" s="373"/>
      <c r="AK28" s="373"/>
      <c r="AL28" s="373"/>
      <c r="AM28" s="373"/>
      <c r="AN28" s="373"/>
    </row>
    <row r="29" spans="1:40" ht="27" customHeight="1">
      <c r="A29" s="340">
        <v>28</v>
      </c>
      <c r="B29" s="341" t="s">
        <v>140</v>
      </c>
      <c r="C29" s="341" t="s">
        <v>98</v>
      </c>
      <c r="D29" s="342" t="s">
        <v>12</v>
      </c>
      <c r="E29" s="353" t="s">
        <v>51</v>
      </c>
      <c r="F29" s="344" t="s">
        <v>51</v>
      </c>
      <c r="G29" s="345">
        <f>'Ky 1'!H35</f>
        <v>5.999999999999999</v>
      </c>
      <c r="H29" s="345">
        <f>'Ky 1'!O35</f>
        <v>7.36</v>
      </c>
      <c r="I29" s="345">
        <f>'Ky 1'!R35</f>
        <v>7</v>
      </c>
      <c r="J29" s="345">
        <f>'Ky 2'!H35</f>
        <v>6.299999999999999</v>
      </c>
      <c r="K29" s="345">
        <f>'Ky 2'!K35</f>
        <v>7</v>
      </c>
      <c r="L29" s="346">
        <f>'Ky 2'!N35</f>
        <v>5.3</v>
      </c>
      <c r="M29" s="347">
        <f>'Ky 2'!Q35</f>
        <v>6.3999999999999995</v>
      </c>
      <c r="N29" s="346">
        <f>'Ky 2'!T35</f>
        <v>6.6</v>
      </c>
      <c r="O29" s="346">
        <f>'Ky 2'!W35</f>
        <v>7.699999999999999</v>
      </c>
      <c r="P29" s="346">
        <f>'Ky 3'!J35</f>
        <v>6.700000000000001</v>
      </c>
      <c r="Q29" s="345">
        <f>'Ky 3'!M35</f>
        <v>8</v>
      </c>
      <c r="R29" s="346">
        <f>'Ky 3'!P35</f>
        <v>7.299999999999999</v>
      </c>
      <c r="S29" s="346">
        <f>'Ky 3'!S35</f>
        <v>7</v>
      </c>
      <c r="T29" s="346">
        <f>'Ky 3'!X35</f>
        <v>7.699999999999999</v>
      </c>
      <c r="U29" s="346">
        <f>'Ky 3'!AA35</f>
        <v>8</v>
      </c>
      <c r="V29" s="348">
        <f t="shared" si="0"/>
        <v>6.947222222222223</v>
      </c>
      <c r="W29" s="348"/>
      <c r="X29" s="341" t="s">
        <v>140</v>
      </c>
      <c r="Y29" s="341" t="s">
        <v>98</v>
      </c>
      <c r="Z29" s="341"/>
      <c r="AA29" s="373"/>
      <c r="AB29" s="373"/>
      <c r="AC29" s="373"/>
      <c r="AD29" s="372"/>
      <c r="AE29" s="373"/>
      <c r="AF29" s="373"/>
      <c r="AG29" s="373"/>
      <c r="AH29" s="372"/>
      <c r="AI29" s="373"/>
      <c r="AJ29" s="373"/>
      <c r="AK29" s="373"/>
      <c r="AL29" s="373"/>
      <c r="AM29" s="373"/>
      <c r="AN29" s="373"/>
    </row>
    <row r="30" spans="1:40" ht="27" customHeight="1">
      <c r="A30" s="340">
        <v>29</v>
      </c>
      <c r="B30" s="341" t="s">
        <v>112</v>
      </c>
      <c r="C30" s="341" t="s">
        <v>98</v>
      </c>
      <c r="D30" s="342" t="s">
        <v>12</v>
      </c>
      <c r="E30" s="356">
        <v>32469</v>
      </c>
      <c r="F30" s="357" t="s">
        <v>166</v>
      </c>
      <c r="G30" s="345">
        <f>'Ky 1'!H36</f>
        <v>7.85</v>
      </c>
      <c r="H30" s="345">
        <f>'Ky 1'!O36</f>
        <v>7.9399999999999995</v>
      </c>
      <c r="I30" s="345">
        <f>'Ky 1'!R36</f>
        <v>7.699999999999999</v>
      </c>
      <c r="J30" s="345">
        <f>'Ky 2'!H36</f>
        <v>7.699999999999999</v>
      </c>
      <c r="K30" s="345">
        <f>'Ky 2'!K36</f>
        <v>8</v>
      </c>
      <c r="L30" s="346">
        <f>'Ky 2'!N36</f>
        <v>7.299999999999999</v>
      </c>
      <c r="M30" s="347">
        <f>'Ky 2'!Q36</f>
        <v>6.75</v>
      </c>
      <c r="N30" s="346">
        <f>'Ky 2'!T36</f>
        <v>7.3999999999999995</v>
      </c>
      <c r="O30" s="346">
        <f>'Ky 2'!W36</f>
        <v>7</v>
      </c>
      <c r="P30" s="346">
        <f>'Ky 3'!J36</f>
        <v>7</v>
      </c>
      <c r="Q30" s="345">
        <f>'Ky 3'!M36</f>
        <v>8.7</v>
      </c>
      <c r="R30" s="346">
        <f>'Ky 3'!P36</f>
        <v>7.699999999999999</v>
      </c>
      <c r="S30" s="346">
        <f>'Ky 3'!S36</f>
        <v>8.149999999999999</v>
      </c>
      <c r="T30" s="346">
        <f>'Ky 3'!X36</f>
        <v>6.8500000000000005</v>
      </c>
      <c r="U30" s="346">
        <f>'Ky 3'!AA36</f>
        <v>8</v>
      </c>
      <c r="V30" s="348">
        <f t="shared" si="0"/>
        <v>7.643055555555555</v>
      </c>
      <c r="W30" s="348">
        <v>9</v>
      </c>
      <c r="X30" s="341" t="s">
        <v>112</v>
      </c>
      <c r="Y30" s="341" t="s">
        <v>98</v>
      </c>
      <c r="Z30" s="362">
        <v>41775</v>
      </c>
      <c r="AA30" s="373"/>
      <c r="AB30" s="373"/>
      <c r="AC30" s="388" t="s">
        <v>297</v>
      </c>
      <c r="AD30" s="388" t="s">
        <v>215</v>
      </c>
      <c r="AE30" s="388"/>
      <c r="AF30" s="369" t="s">
        <v>298</v>
      </c>
      <c r="AG30" s="369" t="s">
        <v>217</v>
      </c>
      <c r="AH30" s="369" t="s">
        <v>299</v>
      </c>
      <c r="AI30" s="369" t="s">
        <v>300</v>
      </c>
      <c r="AJ30" s="369" t="s">
        <v>301</v>
      </c>
      <c r="AK30" s="369" t="s">
        <v>218</v>
      </c>
      <c r="AL30" s="369" t="s">
        <v>219</v>
      </c>
      <c r="AM30" s="369" t="s">
        <v>302</v>
      </c>
      <c r="AN30" s="369" t="s">
        <v>303</v>
      </c>
    </row>
    <row r="31" spans="1:40" ht="27" customHeight="1">
      <c r="A31" s="340">
        <v>30</v>
      </c>
      <c r="B31" s="341" t="s">
        <v>141</v>
      </c>
      <c r="C31" s="341" t="s">
        <v>99</v>
      </c>
      <c r="D31" s="342" t="s">
        <v>12</v>
      </c>
      <c r="E31" s="353" t="s">
        <v>52</v>
      </c>
      <c r="F31" s="344" t="s">
        <v>52</v>
      </c>
      <c r="G31" s="345">
        <f>'Ky 1'!H37</f>
        <v>5.549999999999999</v>
      </c>
      <c r="H31" s="345">
        <f>'Ky 1'!O37</f>
        <v>7.420000000000001</v>
      </c>
      <c r="I31" s="345">
        <f>'Ky 1'!R37</f>
        <v>5.999999999999999</v>
      </c>
      <c r="J31" s="345">
        <f>'Ky 2'!H37</f>
        <v>6.699999999999999</v>
      </c>
      <c r="K31" s="345">
        <f>'Ky 2'!K37</f>
        <v>7.65</v>
      </c>
      <c r="L31" s="346">
        <f>'Ky 2'!N37</f>
        <v>5.699999999999999</v>
      </c>
      <c r="M31" s="347">
        <f>'Ky 2'!Q37</f>
        <v>6.3999999999999995</v>
      </c>
      <c r="N31" s="346">
        <f>'Ky 2'!T37</f>
        <v>7.65</v>
      </c>
      <c r="O31" s="346">
        <f>'Ky 2'!W37</f>
        <v>7.35</v>
      </c>
      <c r="P31" s="346">
        <f>'Ky 3'!J37</f>
        <v>6.3999999999999995</v>
      </c>
      <c r="Q31" s="345">
        <f>'Ky 3'!M37</f>
        <v>8</v>
      </c>
      <c r="R31" s="346">
        <f>'Ky 3'!P37</f>
        <v>7.35</v>
      </c>
      <c r="S31" s="346">
        <f>'Ky 3'!S37</f>
        <v>7.699999999999999</v>
      </c>
      <c r="T31" s="346">
        <f>'Ky 3'!X37</f>
        <v>6.45</v>
      </c>
      <c r="U31" s="346">
        <f>'Ky 3'!AA37</f>
        <v>6.3999999999999995</v>
      </c>
      <c r="V31" s="348">
        <f t="shared" si="0"/>
        <v>6.831944444444444</v>
      </c>
      <c r="W31" s="348">
        <v>8.2</v>
      </c>
      <c r="X31" s="341" t="s">
        <v>141</v>
      </c>
      <c r="Y31" s="341" t="s">
        <v>99</v>
      </c>
      <c r="Z31" s="362">
        <v>41775</v>
      </c>
      <c r="AA31" s="389"/>
      <c r="AB31" s="373"/>
      <c r="AC31" s="388" t="s">
        <v>304</v>
      </c>
      <c r="AD31" s="388" t="s">
        <v>215</v>
      </c>
      <c r="AE31" s="388"/>
      <c r="AF31" s="369" t="s">
        <v>301</v>
      </c>
      <c r="AG31" s="369" t="s">
        <v>217</v>
      </c>
      <c r="AH31" s="369" t="s">
        <v>299</v>
      </c>
      <c r="AI31" s="369" t="s">
        <v>300</v>
      </c>
      <c r="AJ31" s="369" t="s">
        <v>298</v>
      </c>
      <c r="AK31" s="369" t="s">
        <v>218</v>
      </c>
      <c r="AL31" s="369" t="s">
        <v>219</v>
      </c>
      <c r="AM31" s="369" t="s">
        <v>305</v>
      </c>
      <c r="AN31" s="369" t="s">
        <v>306</v>
      </c>
    </row>
    <row r="32" spans="1:40" ht="27" customHeight="1">
      <c r="A32" s="340">
        <v>31</v>
      </c>
      <c r="B32" s="360" t="s">
        <v>142</v>
      </c>
      <c r="C32" s="360" t="s">
        <v>99</v>
      </c>
      <c r="D32" s="361" t="s">
        <v>12</v>
      </c>
      <c r="E32" s="358" t="s">
        <v>53</v>
      </c>
      <c r="F32" s="359" t="s">
        <v>53</v>
      </c>
      <c r="G32" s="345">
        <f>'Ky 1'!H38</f>
        <v>7</v>
      </c>
      <c r="H32" s="382">
        <f>'Ky 1'!O38</f>
        <v>4.38</v>
      </c>
      <c r="I32" s="345">
        <f>'Ky 1'!R38</f>
        <v>5.999999999999999</v>
      </c>
      <c r="J32" s="345">
        <f>'Ky 2'!H38</f>
        <v>6.699999999999999</v>
      </c>
      <c r="K32" s="345">
        <f>'Ky 2'!K38</f>
        <v>7.699999999999999</v>
      </c>
      <c r="L32" s="346">
        <f>'Ky 2'!N38</f>
        <v>6.299999999999999</v>
      </c>
      <c r="M32" s="347">
        <f>'Ky 2'!Q38</f>
        <v>6.3999999999999995</v>
      </c>
      <c r="N32" s="346">
        <f>'Ky 2'!T38</f>
        <v>7</v>
      </c>
      <c r="O32" s="346">
        <f>'Ky 2'!W38</f>
        <v>7.299999999999999</v>
      </c>
      <c r="P32" s="346">
        <f>'Ky 3'!J38</f>
        <v>5.9</v>
      </c>
      <c r="Q32" s="345">
        <f>'Ky 3'!M38</f>
        <v>8</v>
      </c>
      <c r="R32" s="346">
        <f>'Ky 3'!P38</f>
        <v>7</v>
      </c>
      <c r="S32" s="346">
        <f>'Ky 3'!S38</f>
        <v>7.35</v>
      </c>
      <c r="T32" s="346">
        <f>'Ky 3'!X38</f>
        <v>7.050000000000001</v>
      </c>
      <c r="U32" s="346">
        <f>'Ky 3'!AA38</f>
        <v>6.299999999999999</v>
      </c>
      <c r="V32" s="348">
        <f t="shared" si="0"/>
        <v>6.488888888888889</v>
      </c>
      <c r="W32" s="348"/>
      <c r="X32" s="360" t="s">
        <v>142</v>
      </c>
      <c r="Y32" s="360" t="s">
        <v>99</v>
      </c>
      <c r="Z32" s="341"/>
      <c r="AA32" s="373"/>
      <c r="AB32" s="373"/>
      <c r="AC32" s="373"/>
      <c r="AD32" s="372"/>
      <c r="AE32" s="373"/>
      <c r="AF32" s="373"/>
      <c r="AG32" s="373"/>
      <c r="AH32" s="372"/>
      <c r="AI32" s="373"/>
      <c r="AJ32" s="373"/>
      <c r="AK32" s="373"/>
      <c r="AL32" s="373"/>
      <c r="AM32" s="373"/>
      <c r="AN32" s="373"/>
    </row>
    <row r="33" spans="1:40" ht="27" customHeight="1">
      <c r="A33" s="340">
        <v>32</v>
      </c>
      <c r="B33" s="360" t="s">
        <v>143</v>
      </c>
      <c r="C33" s="360" t="s">
        <v>100</v>
      </c>
      <c r="D33" s="361" t="s">
        <v>12</v>
      </c>
      <c r="E33" s="358" t="s">
        <v>54</v>
      </c>
      <c r="F33" s="359" t="s">
        <v>54</v>
      </c>
      <c r="G33" s="345">
        <f>'Ky 1'!H39</f>
        <v>6.85</v>
      </c>
      <c r="H33" s="345">
        <f>'Ky 1'!O39</f>
        <v>7.5</v>
      </c>
      <c r="I33" s="345">
        <f>'Ky 1'!R39</f>
        <v>6.699999999999999</v>
      </c>
      <c r="J33" s="345">
        <f>'Ky 2'!H39</f>
        <v>6.699999999999999</v>
      </c>
      <c r="K33" s="345">
        <f>'Ky 2'!K39</f>
        <v>6.299999999999999</v>
      </c>
      <c r="L33" s="346">
        <f>'Ky 2'!N39</f>
        <v>6.299999999999999</v>
      </c>
      <c r="M33" s="347">
        <f>'Ky 2'!Q39</f>
        <v>6.05</v>
      </c>
      <c r="N33" s="346">
        <f>'Ky 2'!T39</f>
        <v>7.699999999999999</v>
      </c>
      <c r="O33" s="346">
        <f>'Ky 2'!W39</f>
        <v>7.699999999999999</v>
      </c>
      <c r="P33" s="346">
        <f>'Ky 3'!J39</f>
        <v>6.1</v>
      </c>
      <c r="Q33" s="345">
        <f>'Ky 3'!M39</f>
        <v>8.7</v>
      </c>
      <c r="R33" s="346">
        <f>'Ky 3'!P39</f>
        <v>6.75</v>
      </c>
      <c r="S33" s="346">
        <f>'Ky 3'!S39</f>
        <v>8.5</v>
      </c>
      <c r="T33" s="346">
        <f>'Ky 3'!X39</f>
        <v>7.1</v>
      </c>
      <c r="U33" s="346">
        <f>'Ky 3'!AA39</f>
        <v>7</v>
      </c>
      <c r="V33" s="348">
        <f t="shared" si="0"/>
        <v>7.07361111111111</v>
      </c>
      <c r="W33" s="348">
        <v>8.6</v>
      </c>
      <c r="X33" s="360" t="s">
        <v>143</v>
      </c>
      <c r="Y33" s="360" t="s">
        <v>100</v>
      </c>
      <c r="Z33" s="362">
        <v>41757</v>
      </c>
      <c r="AA33" s="373"/>
      <c r="AB33" s="373"/>
      <c r="AC33" s="388" t="s">
        <v>307</v>
      </c>
      <c r="AD33" s="388" t="s">
        <v>215</v>
      </c>
      <c r="AE33" s="388"/>
      <c r="AF33" s="369" t="s">
        <v>308</v>
      </c>
      <c r="AG33" s="369" t="s">
        <v>285</v>
      </c>
      <c r="AH33" s="369" t="s">
        <v>309</v>
      </c>
      <c r="AI33" s="369" t="s">
        <v>310</v>
      </c>
      <c r="AJ33" s="369" t="s">
        <v>311</v>
      </c>
      <c r="AK33" s="369" t="s">
        <v>312</v>
      </c>
      <c r="AL33" s="369" t="s">
        <v>271</v>
      </c>
      <c r="AM33" s="369" t="s">
        <v>313</v>
      </c>
      <c r="AN33" s="369" t="s">
        <v>271</v>
      </c>
    </row>
    <row r="34" spans="1:40" ht="27" customHeight="1">
      <c r="A34" s="340">
        <v>33</v>
      </c>
      <c r="B34" s="360" t="s">
        <v>144</v>
      </c>
      <c r="C34" s="360" t="s">
        <v>101</v>
      </c>
      <c r="D34" s="361" t="s">
        <v>12</v>
      </c>
      <c r="E34" s="358" t="s">
        <v>55</v>
      </c>
      <c r="F34" s="359" t="s">
        <v>55</v>
      </c>
      <c r="G34" s="345">
        <f>'Ky 1'!H40</f>
        <v>7.299999999999999</v>
      </c>
      <c r="H34" s="345">
        <f>'Ky 1'!O40</f>
        <v>7.32</v>
      </c>
      <c r="I34" s="345">
        <f>'Ky 1'!R40</f>
        <v>7.699999999999999</v>
      </c>
      <c r="J34" s="345">
        <f>'Ky 2'!H40</f>
        <v>7</v>
      </c>
      <c r="K34" s="345">
        <f>'Ky 2'!K40</f>
        <v>8.049999999999999</v>
      </c>
      <c r="L34" s="346">
        <f>'Ky 2'!N40</f>
        <v>6.299999999999999</v>
      </c>
      <c r="M34" s="347">
        <f>'Ky 2'!Q40</f>
        <v>5.699999999999999</v>
      </c>
      <c r="N34" s="346">
        <f>'Ky 2'!T40</f>
        <v>6.299999999999999</v>
      </c>
      <c r="O34" s="346">
        <f>'Ky 2'!W40</f>
        <v>7.65</v>
      </c>
      <c r="P34" s="346">
        <f>'Ky 3'!J40</f>
        <v>6.7</v>
      </c>
      <c r="Q34" s="345">
        <f>'Ky 3'!M40</f>
        <v>8.299999999999999</v>
      </c>
      <c r="R34" s="346">
        <f>'Ky 3'!P40</f>
        <v>7.1</v>
      </c>
      <c r="S34" s="346">
        <f>'Ky 3'!S40</f>
        <v>7.65</v>
      </c>
      <c r="T34" s="346">
        <f>'Ky 3'!X40</f>
        <v>7.3500000000000005</v>
      </c>
      <c r="U34" s="346">
        <f>'Ky 3'!AA40</f>
        <v>6.6</v>
      </c>
      <c r="V34" s="348">
        <f t="shared" si="0"/>
        <v>7.166666666666665</v>
      </c>
      <c r="W34" s="348">
        <v>8.6</v>
      </c>
      <c r="X34" s="360" t="s">
        <v>144</v>
      </c>
      <c r="Y34" s="360" t="s">
        <v>101</v>
      </c>
      <c r="Z34" s="362">
        <v>41764</v>
      </c>
      <c r="AA34" s="389"/>
      <c r="AB34" s="373"/>
      <c r="AC34" s="388" t="s">
        <v>314</v>
      </c>
      <c r="AD34" s="388" t="s">
        <v>215</v>
      </c>
      <c r="AE34" s="388"/>
      <c r="AF34" s="369" t="s">
        <v>293</v>
      </c>
      <c r="AG34" s="369" t="s">
        <v>217</v>
      </c>
      <c r="AH34" s="369" t="s">
        <v>315</v>
      </c>
      <c r="AI34" s="369" t="s">
        <v>316</v>
      </c>
      <c r="AJ34" s="369" t="s">
        <v>317</v>
      </c>
      <c r="AK34" s="369" t="s">
        <v>318</v>
      </c>
      <c r="AL34" s="369" t="s">
        <v>271</v>
      </c>
      <c r="AM34" s="369" t="s">
        <v>319</v>
      </c>
      <c r="AN34" s="369" t="s">
        <v>320</v>
      </c>
    </row>
    <row r="35" spans="1:40" ht="27" customHeight="1">
      <c r="A35" s="340">
        <v>34</v>
      </c>
      <c r="B35" s="341" t="s">
        <v>145</v>
      </c>
      <c r="C35" s="341" t="s">
        <v>102</v>
      </c>
      <c r="D35" s="342" t="s">
        <v>13</v>
      </c>
      <c r="E35" s="358" t="s">
        <v>56</v>
      </c>
      <c r="F35" s="359" t="s">
        <v>56</v>
      </c>
      <c r="G35" s="345">
        <f>'Ky 1'!H41</f>
        <v>6.85</v>
      </c>
      <c r="H35" s="345">
        <f>'Ky 1'!O41</f>
        <v>7.000000000000001</v>
      </c>
      <c r="I35" s="345">
        <f>'Ky 1'!R41</f>
        <v>6.699999999999999</v>
      </c>
      <c r="J35" s="345">
        <f>'Ky 2'!H41</f>
        <v>6.299999999999999</v>
      </c>
      <c r="K35" s="345">
        <f>'Ky 2'!K41</f>
        <v>7.699999999999999</v>
      </c>
      <c r="L35" s="346">
        <f>'Ky 2'!N41</f>
        <v>6.299999999999999</v>
      </c>
      <c r="M35" s="347">
        <f>'Ky 2'!Q41</f>
        <v>6.699999999999999</v>
      </c>
      <c r="N35" s="346">
        <f>'Ky 2'!T41</f>
        <v>7.65</v>
      </c>
      <c r="O35" s="346">
        <f>'Ky 2'!W41</f>
        <v>7.1499999999999995</v>
      </c>
      <c r="P35" s="346">
        <f>'Ky 3'!J41</f>
        <v>5.199999999999999</v>
      </c>
      <c r="Q35" s="345">
        <f>'Ky 3'!M41</f>
        <v>8</v>
      </c>
      <c r="R35" s="346">
        <f>'Ky 3'!P41</f>
        <v>7.1499999999999995</v>
      </c>
      <c r="S35" s="346">
        <f>'Ky 3'!S41</f>
        <v>7.5</v>
      </c>
      <c r="T35" s="346">
        <f>'Ky 3'!X41</f>
        <v>7</v>
      </c>
      <c r="U35" s="346">
        <f>'Ky 3'!AA41</f>
        <v>6.699999999999999</v>
      </c>
      <c r="V35" s="348">
        <f t="shared" si="0"/>
        <v>6.906944444444444</v>
      </c>
      <c r="W35" s="348">
        <v>8.2</v>
      </c>
      <c r="X35" s="341" t="s">
        <v>145</v>
      </c>
      <c r="Y35" s="341" t="s">
        <v>102</v>
      </c>
      <c r="Z35" s="362">
        <v>41775</v>
      </c>
      <c r="AA35" s="373"/>
      <c r="AB35" s="373"/>
      <c r="AC35" s="388" t="s">
        <v>321</v>
      </c>
      <c r="AD35" s="388" t="s">
        <v>215</v>
      </c>
      <c r="AE35" s="388"/>
      <c r="AF35" s="369" t="s">
        <v>301</v>
      </c>
      <c r="AG35" s="369" t="s">
        <v>217</v>
      </c>
      <c r="AH35" s="369" t="s">
        <v>210</v>
      </c>
      <c r="AI35" s="369" t="s">
        <v>299</v>
      </c>
      <c r="AJ35" s="369" t="s">
        <v>322</v>
      </c>
      <c r="AK35" s="369" t="s">
        <v>305</v>
      </c>
      <c r="AL35" s="369" t="s">
        <v>306</v>
      </c>
      <c r="AM35" s="369" t="s">
        <v>218</v>
      </c>
      <c r="AN35" s="369" t="s">
        <v>323</v>
      </c>
    </row>
    <row r="36" spans="1:40" ht="27" customHeight="1">
      <c r="A36" s="340">
        <v>35</v>
      </c>
      <c r="B36" s="341" t="s">
        <v>130</v>
      </c>
      <c r="C36" s="341" t="s">
        <v>103</v>
      </c>
      <c r="D36" s="342" t="s">
        <v>13</v>
      </c>
      <c r="E36" s="358" t="s">
        <v>57</v>
      </c>
      <c r="F36" s="359" t="s">
        <v>57</v>
      </c>
      <c r="G36" s="345">
        <f>'Ky 1'!H42</f>
        <v>0</v>
      </c>
      <c r="H36" s="345">
        <f>'Ky 1'!O42</f>
        <v>0</v>
      </c>
      <c r="I36" s="345">
        <f>'Ky 1'!R42</f>
        <v>2.1</v>
      </c>
      <c r="J36" s="345">
        <f>'Ky 2'!H42</f>
        <v>2.1</v>
      </c>
      <c r="K36" s="345">
        <f>'Ky 2'!K42</f>
        <v>0</v>
      </c>
      <c r="L36" s="346">
        <f>'Ky 2'!N42</f>
        <v>0</v>
      </c>
      <c r="M36" s="347">
        <f>'Ky 2'!Q42</f>
        <v>0</v>
      </c>
      <c r="N36" s="346">
        <f>'Ky 2'!T42</f>
        <v>0</v>
      </c>
      <c r="O36" s="346">
        <f>'Ky 2'!W42</f>
        <v>2.1</v>
      </c>
      <c r="P36" s="346">
        <f>'Ky 3'!J42</f>
        <v>0</v>
      </c>
      <c r="Q36" s="345">
        <f>'Ky 3'!M42</f>
        <v>0</v>
      </c>
      <c r="R36" s="346">
        <f>'Ky 3'!P42</f>
        <v>0</v>
      </c>
      <c r="S36" s="346" t="e">
        <f>'Ky 3'!S42</f>
        <v>#VALUE!</v>
      </c>
      <c r="T36" s="346">
        <f>'Ky 3'!X42</f>
        <v>0</v>
      </c>
      <c r="U36" s="346">
        <f>'Ky 3'!AA42</f>
        <v>0</v>
      </c>
      <c r="V36" s="348" t="e">
        <f t="shared" si="0"/>
        <v>#VALUE!</v>
      </c>
      <c r="W36" s="348"/>
      <c r="X36" s="341" t="s">
        <v>130</v>
      </c>
      <c r="Y36" s="341" t="s">
        <v>103</v>
      </c>
      <c r="Z36" s="341"/>
      <c r="AA36" s="373"/>
      <c r="AB36" s="373"/>
      <c r="AC36" s="373"/>
      <c r="AD36" s="372"/>
      <c r="AE36" s="373"/>
      <c r="AF36" s="373"/>
      <c r="AG36" s="373"/>
      <c r="AH36" s="372"/>
      <c r="AI36" s="373"/>
      <c r="AJ36" s="373"/>
      <c r="AK36" s="373"/>
      <c r="AL36" s="373"/>
      <c r="AM36" s="373"/>
      <c r="AN36" s="373"/>
    </row>
    <row r="37" spans="1:40" ht="27" customHeight="1">
      <c r="A37" s="340">
        <v>36</v>
      </c>
      <c r="B37" s="341" t="s">
        <v>146</v>
      </c>
      <c r="C37" s="341" t="s">
        <v>104</v>
      </c>
      <c r="D37" s="342" t="s">
        <v>12</v>
      </c>
      <c r="E37" s="362">
        <v>28817</v>
      </c>
      <c r="F37" s="363" t="s">
        <v>167</v>
      </c>
      <c r="G37" s="345">
        <f>'Ky 1'!H43</f>
        <v>6.85</v>
      </c>
      <c r="H37" s="345">
        <f>'Ky 1'!O43</f>
        <v>6.86</v>
      </c>
      <c r="I37" s="345">
        <f>'Ky 1'!R43</f>
        <v>6.299999999999999</v>
      </c>
      <c r="J37" s="345">
        <f>'Ky 2'!H43</f>
        <v>5.3</v>
      </c>
      <c r="K37" s="345">
        <f>'Ky 2'!K43</f>
        <v>7.6</v>
      </c>
      <c r="L37" s="346">
        <f>'Ky 2'!N43</f>
        <v>5.999999999999999</v>
      </c>
      <c r="M37" s="347">
        <f>'Ky 2'!Q43</f>
        <v>7.3999999999999995</v>
      </c>
      <c r="N37" s="346">
        <f>'Ky 2'!T43</f>
        <v>7.3999999999999995</v>
      </c>
      <c r="O37" s="346">
        <f>'Ky 2'!W43</f>
        <v>7.65</v>
      </c>
      <c r="P37" s="346">
        <f>'Ky 3'!J43</f>
        <v>6.5</v>
      </c>
      <c r="Q37" s="345">
        <f>'Ky 3'!M43</f>
        <v>8</v>
      </c>
      <c r="R37" s="346">
        <f>'Ky 3'!P43</f>
        <v>7.1499999999999995</v>
      </c>
      <c r="S37" s="346">
        <f>'Ky 3'!S43</f>
        <v>7</v>
      </c>
      <c r="T37" s="346">
        <f>'Ky 3'!X43</f>
        <v>7.049999999999999</v>
      </c>
      <c r="U37" s="346">
        <f>'Ky 3'!AA43</f>
        <v>7</v>
      </c>
      <c r="V37" s="348">
        <f t="shared" si="0"/>
        <v>6.865277777777777</v>
      </c>
      <c r="W37" s="348">
        <v>8.4</v>
      </c>
      <c r="X37" s="341" t="s">
        <v>146</v>
      </c>
      <c r="Y37" s="341" t="s">
        <v>104</v>
      </c>
      <c r="Z37" s="362">
        <v>41764</v>
      </c>
      <c r="AA37" s="373"/>
      <c r="AB37" s="373"/>
      <c r="AC37" s="388" t="s">
        <v>324</v>
      </c>
      <c r="AD37" s="388" t="s">
        <v>215</v>
      </c>
      <c r="AE37" s="388"/>
      <c r="AF37" s="369" t="s">
        <v>315</v>
      </c>
      <c r="AG37" s="369" t="s">
        <v>217</v>
      </c>
      <c r="AH37" s="369" t="s">
        <v>211</v>
      </c>
      <c r="AI37" s="369" t="s">
        <v>316</v>
      </c>
      <c r="AJ37" s="369" t="s">
        <v>325</v>
      </c>
      <c r="AK37" s="369" t="s">
        <v>326</v>
      </c>
      <c r="AL37" s="369" t="s">
        <v>327</v>
      </c>
      <c r="AM37" s="369" t="s">
        <v>328</v>
      </c>
      <c r="AN37" s="369" t="s">
        <v>329</v>
      </c>
    </row>
    <row r="38" spans="1:40" ht="27" customHeight="1">
      <c r="A38" s="340">
        <v>37</v>
      </c>
      <c r="B38" s="341" t="s">
        <v>147</v>
      </c>
      <c r="C38" s="341" t="s">
        <v>105</v>
      </c>
      <c r="D38" s="342" t="s">
        <v>12</v>
      </c>
      <c r="E38" s="358" t="s">
        <v>58</v>
      </c>
      <c r="F38" s="359" t="s">
        <v>58</v>
      </c>
      <c r="G38" s="345">
        <f>'Ky 1'!H44</f>
        <v>6.85</v>
      </c>
      <c r="H38" s="345">
        <f>'Ky 1'!O44</f>
        <v>5.92</v>
      </c>
      <c r="I38" s="345">
        <f>'Ky 1'!R44</f>
        <v>7.699999999999999</v>
      </c>
      <c r="J38" s="345">
        <f>'Ky 2'!H44</f>
        <v>7.699999999999999</v>
      </c>
      <c r="K38" s="345">
        <f>'Ky 2'!K44</f>
        <v>6.699999999999999</v>
      </c>
      <c r="L38" s="346">
        <f>'Ky 2'!N44</f>
        <v>7</v>
      </c>
      <c r="M38" s="347">
        <f>'Ky 2'!Q44</f>
        <v>7.3999999999999995</v>
      </c>
      <c r="N38" s="346">
        <f>'Ky 2'!T44</f>
        <v>8</v>
      </c>
      <c r="O38" s="346">
        <f>'Ky 2'!W44</f>
        <v>6.299999999999999</v>
      </c>
      <c r="P38" s="346">
        <f>'Ky 3'!J44</f>
        <v>6.700000000000001</v>
      </c>
      <c r="Q38" s="345">
        <f>'Ky 3'!M44</f>
        <v>8</v>
      </c>
      <c r="R38" s="346">
        <f>'Ky 3'!P44</f>
        <v>8</v>
      </c>
      <c r="S38" s="346">
        <f>'Ky 3'!S44</f>
        <v>7.699999999999999</v>
      </c>
      <c r="T38" s="346">
        <f>'Ky 3'!X44</f>
        <v>7.200000000000001</v>
      </c>
      <c r="U38" s="346">
        <f>'Ky 3'!AA44</f>
        <v>8</v>
      </c>
      <c r="V38" s="348">
        <f t="shared" si="0"/>
        <v>7.176388888888888</v>
      </c>
      <c r="W38" s="348"/>
      <c r="X38" s="341" t="s">
        <v>147</v>
      </c>
      <c r="Y38" s="341" t="s">
        <v>105</v>
      </c>
      <c r="Z38" s="341"/>
      <c r="AA38" s="373"/>
      <c r="AB38" s="373"/>
      <c r="AC38" s="373"/>
      <c r="AD38" s="372"/>
      <c r="AE38" s="373"/>
      <c r="AF38" s="373"/>
      <c r="AG38" s="373"/>
      <c r="AH38" s="372"/>
      <c r="AI38" s="373"/>
      <c r="AJ38" s="373"/>
      <c r="AK38" s="373"/>
      <c r="AL38" s="373"/>
      <c r="AM38" s="373"/>
      <c r="AN38" s="373"/>
    </row>
    <row r="39" spans="1:40" ht="27" customHeight="1">
      <c r="A39" s="340">
        <v>38</v>
      </c>
      <c r="B39" s="341" t="s">
        <v>148</v>
      </c>
      <c r="C39" s="341" t="s">
        <v>106</v>
      </c>
      <c r="D39" s="342" t="s">
        <v>12</v>
      </c>
      <c r="E39" s="358" t="s">
        <v>59</v>
      </c>
      <c r="F39" s="359" t="s">
        <v>59</v>
      </c>
      <c r="G39" s="345">
        <f>'Ky 1'!H45</f>
        <v>7</v>
      </c>
      <c r="H39" s="345">
        <f>'Ky 1'!O45</f>
        <v>7.74</v>
      </c>
      <c r="I39" s="345">
        <f>'Ky 1'!R45</f>
        <v>6.6</v>
      </c>
      <c r="J39" s="345" t="e">
        <f>'Ky 2'!H45</f>
        <v>#VALUE!</v>
      </c>
      <c r="K39" s="345">
        <f>'Ky 2'!K45</f>
        <v>0</v>
      </c>
      <c r="L39" s="346">
        <f>'Ky 2'!N45</f>
        <v>4.199999999999999</v>
      </c>
      <c r="M39" s="347">
        <f>'Ky 2'!Q45</f>
        <v>0</v>
      </c>
      <c r="N39" s="346">
        <f>'Ky 2'!T45</f>
        <v>0</v>
      </c>
      <c r="O39" s="346">
        <f>'Ky 2'!W45</f>
        <v>2.1</v>
      </c>
      <c r="P39" s="346">
        <f>'Ky 3'!J45</f>
        <v>0</v>
      </c>
      <c r="Q39" s="345">
        <f>'Ky 3'!M45</f>
        <v>0</v>
      </c>
      <c r="R39" s="346">
        <f>'Ky 3'!P45</f>
        <v>0</v>
      </c>
      <c r="S39" s="346" t="e">
        <f>'Ky 3'!S45</f>
        <v>#VALUE!</v>
      </c>
      <c r="T39" s="346">
        <f>'Ky 3'!X45</f>
        <v>0</v>
      </c>
      <c r="U39" s="346">
        <f>'Ky 3'!AA45</f>
        <v>0</v>
      </c>
      <c r="V39" s="348" t="e">
        <f t="shared" si="0"/>
        <v>#VALUE!</v>
      </c>
      <c r="W39" s="348"/>
      <c r="X39" s="341" t="s">
        <v>148</v>
      </c>
      <c r="Y39" s="341" t="s">
        <v>106</v>
      </c>
      <c r="Z39" s="341"/>
      <c r="AA39" s="373"/>
      <c r="AB39" s="373"/>
      <c r="AC39" s="373"/>
      <c r="AD39" s="372"/>
      <c r="AE39" s="373"/>
      <c r="AF39" s="373"/>
      <c r="AG39" s="373"/>
      <c r="AH39" s="372"/>
      <c r="AI39" s="373"/>
      <c r="AJ39" s="373"/>
      <c r="AK39" s="373"/>
      <c r="AL39" s="373"/>
      <c r="AM39" s="373"/>
      <c r="AN39" s="373"/>
    </row>
    <row r="40" spans="1:40" ht="27" customHeight="1">
      <c r="A40" s="340">
        <v>39</v>
      </c>
      <c r="B40" s="341" t="s">
        <v>149</v>
      </c>
      <c r="C40" s="341" t="s">
        <v>106</v>
      </c>
      <c r="D40" s="342" t="s">
        <v>12</v>
      </c>
      <c r="E40" s="362">
        <v>29149</v>
      </c>
      <c r="F40" s="363" t="s">
        <v>168</v>
      </c>
      <c r="G40" s="345">
        <f>'Ky 1'!H46</f>
        <v>7.1499999999999995</v>
      </c>
      <c r="H40" s="345">
        <f>'Ky 1'!O46</f>
        <v>7.26</v>
      </c>
      <c r="I40" s="345">
        <f>'Ky 1'!R46</f>
        <v>6.6</v>
      </c>
      <c r="J40" s="345">
        <f>'Ky 2'!H46</f>
        <v>5.999999999999999</v>
      </c>
      <c r="K40" s="345">
        <f>'Ky 2'!K46</f>
        <v>7.35</v>
      </c>
      <c r="L40" s="346">
        <f>'Ky 2'!N46</f>
        <v>5.699999999999999</v>
      </c>
      <c r="M40" s="347">
        <f>'Ky 2'!Q46</f>
        <v>6.699999999999999</v>
      </c>
      <c r="N40" s="346">
        <f>'Ky 2'!T46</f>
        <v>7.299999999999999</v>
      </c>
      <c r="O40" s="346">
        <f>'Ky 2'!W46</f>
        <v>7.299999999999999</v>
      </c>
      <c r="P40" s="346">
        <f>'Ky 3'!J46</f>
        <v>6.5</v>
      </c>
      <c r="Q40" s="345">
        <f>'Ky 3'!M46</f>
        <v>8</v>
      </c>
      <c r="R40" s="346">
        <f>'Ky 3'!P46</f>
        <v>7</v>
      </c>
      <c r="S40" s="346">
        <f>'Ky 3'!S46</f>
        <v>7.35</v>
      </c>
      <c r="T40" s="346">
        <f>'Ky 3'!X46</f>
        <v>7.4</v>
      </c>
      <c r="U40" s="346">
        <f>'Ky 3'!AA46</f>
        <v>7.299999999999999</v>
      </c>
      <c r="V40" s="348">
        <f t="shared" si="0"/>
        <v>6.981944444444443</v>
      </c>
      <c r="W40" s="348"/>
      <c r="X40" s="341" t="s">
        <v>149</v>
      </c>
      <c r="Y40" s="341" t="s">
        <v>106</v>
      </c>
      <c r="Z40" s="341"/>
      <c r="AA40" s="373"/>
      <c r="AB40" s="373"/>
      <c r="AC40" s="373"/>
      <c r="AD40" s="372"/>
      <c r="AE40" s="373"/>
      <c r="AF40" s="373"/>
      <c r="AG40" s="373"/>
      <c r="AH40" s="372"/>
      <c r="AI40" s="373"/>
      <c r="AJ40" s="373"/>
      <c r="AK40" s="373"/>
      <c r="AL40" s="373"/>
      <c r="AM40" s="373"/>
      <c r="AN40" s="373"/>
    </row>
    <row r="41" spans="1:40" ht="27" customHeight="1">
      <c r="A41" s="340">
        <v>40</v>
      </c>
      <c r="B41" s="341" t="s">
        <v>150</v>
      </c>
      <c r="C41" s="341" t="s">
        <v>107</v>
      </c>
      <c r="D41" s="342" t="s">
        <v>12</v>
      </c>
      <c r="E41" s="358" t="s">
        <v>60</v>
      </c>
      <c r="F41" s="359" t="s">
        <v>60</v>
      </c>
      <c r="G41" s="345">
        <f>'Ky 1'!H47</f>
        <v>6.299999999999999</v>
      </c>
      <c r="H41" s="345">
        <f>'Ky 1'!O47</f>
        <v>7.180000000000001</v>
      </c>
      <c r="I41" s="345">
        <f>'Ky 1'!R47</f>
        <v>6.299999999999999</v>
      </c>
      <c r="J41" s="345">
        <f>'Ky 2'!H47</f>
        <v>6.299999999999999</v>
      </c>
      <c r="K41" s="345">
        <f>'Ky 2'!K47</f>
        <v>7.35</v>
      </c>
      <c r="L41" s="346">
        <f>'Ky 2'!N47</f>
        <v>6.699999999999999</v>
      </c>
      <c r="M41" s="347">
        <f>'Ky 2'!Q47</f>
        <v>6.05</v>
      </c>
      <c r="N41" s="346">
        <f>'Ky 2'!T47</f>
        <v>7.65</v>
      </c>
      <c r="O41" s="346">
        <f>'Ky 2'!W47</f>
        <v>7.1499999999999995</v>
      </c>
      <c r="P41" s="346">
        <f>'Ky 3'!J47</f>
        <v>6.9</v>
      </c>
      <c r="Q41" s="345">
        <f>'Ky 3'!M47</f>
        <v>8</v>
      </c>
      <c r="R41" s="346">
        <f>'Ky 3'!P47</f>
        <v>7</v>
      </c>
      <c r="S41" s="346">
        <f>'Ky 3'!S47</f>
        <v>7.699999999999999</v>
      </c>
      <c r="T41" s="346">
        <f>'Ky 3'!X47</f>
        <v>7.6</v>
      </c>
      <c r="U41" s="346">
        <f>'Ky 3'!AA47</f>
        <v>6.699999999999999</v>
      </c>
      <c r="V41" s="348">
        <f t="shared" si="0"/>
        <v>6.95</v>
      </c>
      <c r="W41" s="348"/>
      <c r="X41" s="341" t="s">
        <v>150</v>
      </c>
      <c r="Y41" s="341" t="s">
        <v>107</v>
      </c>
      <c r="Z41" s="341"/>
      <c r="AA41" s="373"/>
      <c r="AB41" s="373"/>
      <c r="AC41" s="373"/>
      <c r="AD41" s="372"/>
      <c r="AE41" s="373"/>
      <c r="AF41" s="373"/>
      <c r="AG41" s="373"/>
      <c r="AH41" s="372"/>
      <c r="AI41" s="373"/>
      <c r="AJ41" s="373"/>
      <c r="AK41" s="373"/>
      <c r="AL41" s="373"/>
      <c r="AM41" s="373"/>
      <c r="AN41" s="373"/>
    </row>
    <row r="42" spans="1:40" ht="27" customHeight="1">
      <c r="A42" s="340">
        <v>41</v>
      </c>
      <c r="B42" s="341" t="s">
        <v>152</v>
      </c>
      <c r="C42" s="341" t="s">
        <v>109</v>
      </c>
      <c r="D42" s="342" t="s">
        <v>12</v>
      </c>
      <c r="E42" s="358" t="s">
        <v>62</v>
      </c>
      <c r="F42" s="359" t="s">
        <v>62</v>
      </c>
      <c r="G42" s="345">
        <f>'Ky 1'!H48</f>
        <v>7</v>
      </c>
      <c r="H42" s="345">
        <f>'Ky 1'!O48</f>
        <v>7.440000000000001</v>
      </c>
      <c r="I42" s="345">
        <f>'Ky 1'!R48</f>
        <v>7.299999999999999</v>
      </c>
      <c r="J42" s="345">
        <f>'Ky 2'!H48</f>
        <v>7</v>
      </c>
      <c r="K42" s="345">
        <f>'Ky 2'!K48</f>
        <v>8</v>
      </c>
      <c r="L42" s="346">
        <f>'Ky 2'!N48</f>
        <v>6.299999999999999</v>
      </c>
      <c r="M42" s="347">
        <f>'Ky 2'!Q48</f>
        <v>7</v>
      </c>
      <c r="N42" s="346">
        <f>'Ky 2'!T48</f>
        <v>7.299999999999999</v>
      </c>
      <c r="O42" s="346">
        <f>'Ky 2'!W48</f>
        <v>7</v>
      </c>
      <c r="P42" s="346">
        <f>'Ky 3'!J48</f>
        <v>7.6</v>
      </c>
      <c r="Q42" s="345">
        <f>'Ky 3'!M48</f>
        <v>8</v>
      </c>
      <c r="R42" s="346">
        <f>'Ky 3'!P48</f>
        <v>7.299999999999999</v>
      </c>
      <c r="S42" s="346">
        <f>'Ky 3'!S48</f>
        <v>7.699999999999999</v>
      </c>
      <c r="T42" s="346">
        <f>'Ky 3'!X48</f>
        <v>7.5</v>
      </c>
      <c r="U42" s="346">
        <f>'Ky 3'!AA48</f>
        <v>7.299999999999999</v>
      </c>
      <c r="V42" s="348">
        <f t="shared" si="0"/>
        <v>7.308333333333333</v>
      </c>
      <c r="W42" s="348">
        <v>8.5</v>
      </c>
      <c r="X42" s="341" t="s">
        <v>152</v>
      </c>
      <c r="Y42" s="341" t="s">
        <v>109</v>
      </c>
      <c r="Z42" s="362">
        <v>41767</v>
      </c>
      <c r="AA42" s="373"/>
      <c r="AB42" s="373"/>
      <c r="AC42" s="388" t="s">
        <v>346</v>
      </c>
      <c r="AD42" s="388" t="s">
        <v>215</v>
      </c>
      <c r="AE42" s="388"/>
      <c r="AF42" s="369" t="s">
        <v>330</v>
      </c>
      <c r="AG42" s="369" t="s">
        <v>209</v>
      </c>
      <c r="AH42" s="369" t="s">
        <v>228</v>
      </c>
      <c r="AI42" s="369" t="s">
        <v>331</v>
      </c>
      <c r="AJ42" s="369" t="s">
        <v>226</v>
      </c>
      <c r="AK42" s="369" t="s">
        <v>332</v>
      </c>
      <c r="AL42" s="369" t="s">
        <v>209</v>
      </c>
      <c r="AM42" s="369" t="s">
        <v>333</v>
      </c>
      <c r="AN42" s="369" t="s">
        <v>209</v>
      </c>
    </row>
    <row r="43" spans="1:40" ht="27" customHeight="1">
      <c r="A43" s="340">
        <v>42</v>
      </c>
      <c r="B43" s="341" t="s">
        <v>151</v>
      </c>
      <c r="C43" s="341" t="s">
        <v>108</v>
      </c>
      <c r="D43" s="342" t="s">
        <v>13</v>
      </c>
      <c r="E43" s="358" t="s">
        <v>61</v>
      </c>
      <c r="F43" s="359" t="s">
        <v>61</v>
      </c>
      <c r="G43" s="345">
        <f>'Ky 1'!H49</f>
        <v>7.3999999999999995</v>
      </c>
      <c r="H43" s="345">
        <f>'Ky 1'!O49</f>
        <v>6.94</v>
      </c>
      <c r="I43" s="345">
        <f>'Ky 1'!R49</f>
        <v>8</v>
      </c>
      <c r="J43" s="345">
        <f>'Ky 2'!H49</f>
        <v>5.3</v>
      </c>
      <c r="K43" s="345">
        <f>'Ky 2'!K49</f>
        <v>8</v>
      </c>
      <c r="L43" s="346">
        <f>'Ky 2'!N49</f>
        <v>7</v>
      </c>
      <c r="M43" s="347">
        <f>'Ky 2'!Q49</f>
        <v>7.1</v>
      </c>
      <c r="N43" s="346">
        <f>'Ky 2'!T49</f>
        <v>7.65</v>
      </c>
      <c r="O43" s="346">
        <f>'Ky 2'!W49</f>
        <v>7</v>
      </c>
      <c r="P43" s="346">
        <f>'Ky 3'!J49</f>
        <v>6.3999999999999995</v>
      </c>
      <c r="Q43" s="345">
        <f>'Ky 3'!M49</f>
        <v>8.7</v>
      </c>
      <c r="R43" s="346">
        <f>'Ky 3'!P49</f>
        <v>7.35</v>
      </c>
      <c r="S43" s="346">
        <f>'Ky 3'!S49</f>
        <v>7.699999999999999</v>
      </c>
      <c r="T43" s="346">
        <f>'Ky 3'!X49</f>
        <v>6.999999999999999</v>
      </c>
      <c r="U43" s="346">
        <f>'Ky 3'!AA49</f>
        <v>6.699999999999999</v>
      </c>
      <c r="V43" s="348">
        <f t="shared" si="0"/>
        <v>7.166666666666667</v>
      </c>
      <c r="W43" s="348"/>
      <c r="X43" s="341" t="s">
        <v>151</v>
      </c>
      <c r="Y43" s="341" t="s">
        <v>108</v>
      </c>
      <c r="Z43" s="341"/>
      <c r="AA43" s="373"/>
      <c r="AB43" s="373"/>
      <c r="AC43" s="373"/>
      <c r="AD43" s="372"/>
      <c r="AE43" s="373"/>
      <c r="AF43" s="373"/>
      <c r="AG43" s="373"/>
      <c r="AH43" s="372"/>
      <c r="AI43" s="373"/>
      <c r="AJ43" s="373"/>
      <c r="AK43" s="373"/>
      <c r="AL43" s="373"/>
      <c r="AM43" s="373"/>
      <c r="AN43" s="373"/>
    </row>
    <row r="44" spans="1:40" ht="27" customHeight="1">
      <c r="A44" s="340">
        <v>43</v>
      </c>
      <c r="B44" s="341" t="s">
        <v>135</v>
      </c>
      <c r="C44" s="341" t="s">
        <v>93</v>
      </c>
      <c r="D44" s="342" t="s">
        <v>12</v>
      </c>
      <c r="E44" s="343" t="s">
        <v>47</v>
      </c>
      <c r="F44" s="344" t="s">
        <v>47</v>
      </c>
      <c r="G44" s="345">
        <f>'Ky 1'!H50</f>
        <v>7</v>
      </c>
      <c r="H44" s="345">
        <f>'Ky 1'!O50</f>
        <v>7.620000000000001</v>
      </c>
      <c r="I44" s="345">
        <f>'Ky 1'!R50</f>
        <v>7</v>
      </c>
      <c r="J44" s="345">
        <f>'Ky 2'!H50</f>
        <v>5.999999999999999</v>
      </c>
      <c r="K44" s="345">
        <f>'Ky 2'!K50</f>
        <v>7.65</v>
      </c>
      <c r="L44" s="346">
        <f>'Ky 2'!N50</f>
        <v>7</v>
      </c>
      <c r="M44" s="347">
        <f>'Ky 2'!Q50</f>
        <v>6.05</v>
      </c>
      <c r="N44" s="346">
        <f>'Ky 2'!T50</f>
        <v>8</v>
      </c>
      <c r="O44" s="346">
        <f>'Ky 2'!W50</f>
        <v>7</v>
      </c>
      <c r="P44" s="346">
        <f>'Ky 3'!J50</f>
        <v>7.1</v>
      </c>
      <c r="Q44" s="345">
        <f>'Ky 3'!M50</f>
        <v>8.7</v>
      </c>
      <c r="R44" s="346">
        <f>'Ky 3'!P50</f>
        <v>7.35</v>
      </c>
      <c r="S44" s="346">
        <f>'Ky 3'!S50</f>
        <v>7.8</v>
      </c>
      <c r="T44" s="346">
        <f>'Ky 3'!X50</f>
        <v>7.300000000000001</v>
      </c>
      <c r="U44" s="346">
        <f>'Ky 3'!AA50</f>
        <v>6.6</v>
      </c>
      <c r="V44" s="348">
        <f t="shared" si="0"/>
        <v>7.200000000000001</v>
      </c>
      <c r="W44" s="348">
        <v>8.6</v>
      </c>
      <c r="X44" s="341" t="s">
        <v>135</v>
      </c>
      <c r="Y44" s="341" t="s">
        <v>93</v>
      </c>
      <c r="Z44" s="149">
        <v>41716</v>
      </c>
      <c r="AA44" s="371" t="s">
        <v>135</v>
      </c>
      <c r="AB44" s="371" t="s">
        <v>93</v>
      </c>
      <c r="AC44" s="371" t="s">
        <v>214</v>
      </c>
      <c r="AD44" s="370" t="s">
        <v>215</v>
      </c>
      <c r="AE44" s="371"/>
      <c r="AF44" s="371" t="s">
        <v>216</v>
      </c>
      <c r="AG44" s="371" t="s">
        <v>217</v>
      </c>
      <c r="AH44" s="370" t="s">
        <v>211</v>
      </c>
      <c r="AI44" s="371" t="s">
        <v>213</v>
      </c>
      <c r="AJ44" s="371" t="s">
        <v>210</v>
      </c>
      <c r="AK44" s="371" t="s">
        <v>218</v>
      </c>
      <c r="AL44" s="371" t="s">
        <v>219</v>
      </c>
      <c r="AM44" s="371" t="s">
        <v>220</v>
      </c>
      <c r="AN44" s="371" t="s">
        <v>221</v>
      </c>
    </row>
    <row r="45" spans="1:40" ht="27" customHeight="1">
      <c r="A45" s="340">
        <v>44</v>
      </c>
      <c r="B45" s="341" t="s">
        <v>125</v>
      </c>
      <c r="C45" s="341" t="s">
        <v>87</v>
      </c>
      <c r="D45" s="342" t="s">
        <v>13</v>
      </c>
      <c r="E45" s="353" t="s">
        <v>40</v>
      </c>
      <c r="F45" s="344" t="s">
        <v>40</v>
      </c>
      <c r="G45" s="345">
        <f>'Ky 1'!H51</f>
        <v>7.699999999999999</v>
      </c>
      <c r="H45" s="345">
        <f>'Ky 1'!O51</f>
        <v>6.42</v>
      </c>
      <c r="I45" s="345">
        <f>'Ky 1'!R51</f>
        <v>6.299999999999999</v>
      </c>
      <c r="J45" s="345">
        <f>'Ky 2'!H51</f>
        <v>7.699999999999999</v>
      </c>
      <c r="K45" s="345">
        <f>'Ky 2'!K51</f>
        <v>8.35</v>
      </c>
      <c r="L45" s="346">
        <f>'Ky 2'!N51</f>
        <v>7</v>
      </c>
      <c r="M45" s="347">
        <f>'Ky 2'!Q51</f>
        <v>7.299999999999999</v>
      </c>
      <c r="N45" s="346">
        <f>'Ky 2'!T51</f>
        <v>7</v>
      </c>
      <c r="O45" s="346">
        <f>'Ky 2'!W51</f>
        <v>7.299999999999999</v>
      </c>
      <c r="P45" s="346">
        <f>'Ky 3'!J51</f>
        <v>7.9</v>
      </c>
      <c r="Q45" s="345">
        <f>'Ky 3'!M51</f>
        <v>8.7</v>
      </c>
      <c r="R45" s="346">
        <f>'Ky 3'!P51</f>
        <v>7</v>
      </c>
      <c r="S45" s="346">
        <f>'Ky 3'!S51</f>
        <v>7.85</v>
      </c>
      <c r="T45" s="346">
        <f>'Ky 3'!X51</f>
        <v>7.4</v>
      </c>
      <c r="U45" s="346">
        <f>'Ky 3'!AA51</f>
        <v>7</v>
      </c>
      <c r="V45" s="348">
        <f t="shared" si="0"/>
        <v>7.300000000000001</v>
      </c>
      <c r="W45" s="348"/>
      <c r="X45" s="341" t="s">
        <v>125</v>
      </c>
      <c r="Y45" s="341" t="s">
        <v>87</v>
      </c>
      <c r="Z45" s="341"/>
      <c r="AA45" s="373"/>
      <c r="AB45" s="373"/>
      <c r="AC45" s="373"/>
      <c r="AD45" s="372"/>
      <c r="AE45" s="373"/>
      <c r="AF45" s="373"/>
      <c r="AG45" s="373"/>
      <c r="AH45" s="372"/>
      <c r="AI45" s="373"/>
      <c r="AJ45" s="373"/>
      <c r="AK45" s="373"/>
      <c r="AL45" s="373"/>
      <c r="AM45" s="373"/>
      <c r="AN45" s="373"/>
    </row>
    <row r="46" spans="1:40" ht="27" customHeight="1">
      <c r="A46" s="340">
        <v>45</v>
      </c>
      <c r="B46" s="341" t="s">
        <v>126</v>
      </c>
      <c r="C46" s="341" t="s">
        <v>88</v>
      </c>
      <c r="D46" s="342" t="s">
        <v>13</v>
      </c>
      <c r="E46" s="356">
        <v>28490</v>
      </c>
      <c r="F46" s="357" t="s">
        <v>169</v>
      </c>
      <c r="G46" s="345">
        <f>'Ky 1'!H52</f>
        <v>6.299999999999999</v>
      </c>
      <c r="H46" s="345">
        <f>'Ky 1'!O52</f>
        <v>7.5</v>
      </c>
      <c r="I46" s="345">
        <f>'Ky 1'!R52</f>
        <v>6.299999999999999</v>
      </c>
      <c r="J46" s="345">
        <f>'Ky 2'!H52</f>
        <v>7</v>
      </c>
      <c r="K46" s="345">
        <f>'Ky 2'!K52</f>
        <v>7.949999999999999</v>
      </c>
      <c r="L46" s="346">
        <f>'Ky 2'!N52</f>
        <v>5.3999999999999995</v>
      </c>
      <c r="M46" s="347">
        <f>'Ky 2'!Q52</f>
        <v>6.75</v>
      </c>
      <c r="N46" s="346">
        <f>'Ky 2'!T52</f>
        <v>6.699999999999999</v>
      </c>
      <c r="O46" s="346">
        <f>'Ky 2'!W52</f>
        <v>7.1499999999999995</v>
      </c>
      <c r="P46" s="346">
        <f>'Ky 3'!J52</f>
        <v>7</v>
      </c>
      <c r="Q46" s="345">
        <f>'Ky 3'!M52</f>
        <v>8</v>
      </c>
      <c r="R46" s="346">
        <f>'Ky 3'!P52</f>
        <v>7.1499999999999995</v>
      </c>
      <c r="S46" s="346">
        <f>'Ky 3'!S52</f>
        <v>7</v>
      </c>
      <c r="T46" s="346">
        <f>'Ky 3'!X52</f>
        <v>7</v>
      </c>
      <c r="U46" s="346">
        <f>'Ky 3'!AA52</f>
        <v>6.299999999999999</v>
      </c>
      <c r="V46" s="348">
        <f t="shared" si="0"/>
        <v>6.919444444444445</v>
      </c>
      <c r="W46" s="348">
        <v>8.2</v>
      </c>
      <c r="X46" s="341" t="s">
        <v>126</v>
      </c>
      <c r="Y46" s="341" t="s">
        <v>88</v>
      </c>
      <c r="Z46" s="362">
        <v>41775</v>
      </c>
      <c r="AA46" s="389"/>
      <c r="AB46" s="373"/>
      <c r="AC46" s="388" t="s">
        <v>334</v>
      </c>
      <c r="AD46" s="388" t="s">
        <v>215</v>
      </c>
      <c r="AE46" s="388"/>
      <c r="AF46" s="369" t="s">
        <v>322</v>
      </c>
      <c r="AG46" s="369" t="s">
        <v>217</v>
      </c>
      <c r="AH46" s="369" t="s">
        <v>298</v>
      </c>
      <c r="AI46" s="369" t="s">
        <v>301</v>
      </c>
      <c r="AJ46" s="369" t="s">
        <v>210</v>
      </c>
      <c r="AK46" s="369" t="s">
        <v>335</v>
      </c>
      <c r="AL46" s="369" t="s">
        <v>336</v>
      </c>
      <c r="AM46" s="369" t="s">
        <v>337</v>
      </c>
      <c r="AN46" s="369" t="s">
        <v>338</v>
      </c>
    </row>
    <row r="47" spans="1:40" ht="27" customHeight="1">
      <c r="A47" s="340">
        <v>46</v>
      </c>
      <c r="B47" s="349" t="s">
        <v>124</v>
      </c>
      <c r="C47" s="349" t="s">
        <v>86</v>
      </c>
      <c r="D47" s="350" t="s">
        <v>13</v>
      </c>
      <c r="E47" s="351" t="s">
        <v>39</v>
      </c>
      <c r="F47" s="352" t="s">
        <v>39</v>
      </c>
      <c r="G47" s="345">
        <f>'Ky 1'!H53</f>
        <v>6.549999999999999</v>
      </c>
      <c r="H47" s="345">
        <f>'Ky 1'!O53</f>
        <v>7.540000000000001</v>
      </c>
      <c r="I47" s="345">
        <f>'Ky 1'!R53</f>
        <v>6.6</v>
      </c>
      <c r="J47" s="345">
        <f>'Ky 2'!H53</f>
        <v>7</v>
      </c>
      <c r="K47" s="345">
        <f>'Ky 2'!K53</f>
        <v>9</v>
      </c>
      <c r="L47" s="346">
        <f>'Ky 2'!N53</f>
        <v>6.3999999999999995</v>
      </c>
      <c r="M47" s="347">
        <f>'Ky 2'!Q53</f>
        <v>7.65</v>
      </c>
      <c r="N47" s="346">
        <f>'Ky 2'!T53</f>
        <v>7.85</v>
      </c>
      <c r="O47" s="346">
        <f>'Ky 2'!W53</f>
        <v>7.299999999999999</v>
      </c>
      <c r="P47" s="346">
        <f>'Ky 3'!J53</f>
        <v>7.1000000000000005</v>
      </c>
      <c r="Q47" s="345">
        <f>'Ky 3'!M53</f>
        <v>9</v>
      </c>
      <c r="R47" s="346">
        <f>'Ky 3'!P53</f>
        <v>7.85</v>
      </c>
      <c r="S47" s="346">
        <f>'Ky 3'!S53</f>
        <v>8.049999999999999</v>
      </c>
      <c r="T47" s="346">
        <f>'Ky 3'!X53</f>
        <v>7.949999999999999</v>
      </c>
      <c r="U47" s="346">
        <f>'Ky 3'!AA53</f>
        <v>8</v>
      </c>
      <c r="V47" s="348">
        <f t="shared" si="0"/>
        <v>7.512499999999999</v>
      </c>
      <c r="W47" s="348">
        <v>9</v>
      </c>
      <c r="X47" s="349" t="s">
        <v>124</v>
      </c>
      <c r="Y47" s="349" t="s">
        <v>86</v>
      </c>
      <c r="Z47" s="362">
        <v>41750</v>
      </c>
      <c r="AA47" s="373"/>
      <c r="AB47" s="373"/>
      <c r="AC47" s="388" t="s">
        <v>339</v>
      </c>
      <c r="AD47" s="388" t="s">
        <v>215</v>
      </c>
      <c r="AE47" s="388"/>
      <c r="AF47" s="369" t="s">
        <v>253</v>
      </c>
      <c r="AG47" s="369" t="s">
        <v>217</v>
      </c>
      <c r="AH47" s="369" t="s">
        <v>340</v>
      </c>
      <c r="AI47" s="369" t="s">
        <v>341</v>
      </c>
      <c r="AJ47" s="369" t="s">
        <v>342</v>
      </c>
      <c r="AK47" s="369" t="s">
        <v>343</v>
      </c>
      <c r="AL47" s="369" t="s">
        <v>344</v>
      </c>
      <c r="AM47" s="369" t="s">
        <v>345</v>
      </c>
      <c r="AN47" s="374" t="s">
        <v>249</v>
      </c>
    </row>
  </sheetData>
  <sheetProtection/>
  <mergeCells count="2">
    <mergeCell ref="B1:C1"/>
    <mergeCell ref="X1:Y1"/>
  </mergeCells>
  <printOptions/>
  <pageMargins left="0.17" right="0.16" top="0.2" bottom="0.17" header="0.17"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Y69"/>
  <sheetViews>
    <sheetView tabSelected="1" zoomScalePageLayoutView="0" workbookViewId="0" topLeftCell="A16">
      <selection activeCell="U26" sqref="U26"/>
    </sheetView>
  </sheetViews>
  <sheetFormatPr defaultColWidth="9.140625" defaultRowHeight="12.75"/>
  <cols>
    <col min="1" max="1" width="4.28125" style="25" customWidth="1"/>
    <col min="2" max="2" width="18.7109375" style="21" customWidth="1"/>
    <col min="3" max="3" width="8.28125" style="21" customWidth="1"/>
    <col min="4" max="4" width="6.7109375" style="23" customWidth="1"/>
    <col min="5" max="5" width="13.57421875" style="21" customWidth="1"/>
    <col min="6" max="7" width="5.28125" style="21" customWidth="1"/>
    <col min="8" max="8" width="5.28125" style="42" customWidth="1"/>
    <col min="9" max="13" width="5.28125" style="21" customWidth="1"/>
    <col min="14" max="14" width="6.00390625" style="21" bestFit="1" customWidth="1"/>
    <col min="15" max="15" width="5.28125" style="45" customWidth="1"/>
    <col min="16" max="16" width="5.28125" style="21" customWidth="1"/>
    <col min="17" max="17" width="5.28125" style="29" customWidth="1"/>
    <col min="18" max="18" width="5.28125" style="42" customWidth="1"/>
    <col min="19" max="16384" width="9.140625" style="25" customWidth="1"/>
  </cols>
  <sheetData>
    <row r="1" spans="1:25" ht="18.75">
      <c r="A1" s="40"/>
      <c r="B1" s="407" t="s">
        <v>154</v>
      </c>
      <c r="C1" s="407"/>
      <c r="D1" s="407"/>
      <c r="E1" s="407" t="s">
        <v>156</v>
      </c>
      <c r="F1" s="407"/>
      <c r="G1" s="407"/>
      <c r="H1" s="407"/>
      <c r="I1" s="407"/>
      <c r="J1" s="407"/>
      <c r="K1" s="40"/>
      <c r="L1" s="40"/>
      <c r="M1" s="40"/>
      <c r="N1" s="40"/>
      <c r="O1" s="19"/>
      <c r="P1" s="40"/>
      <c r="Q1" s="40"/>
      <c r="R1" s="19"/>
      <c r="S1" s="24"/>
      <c r="T1" s="24"/>
      <c r="U1" s="24"/>
      <c r="V1" s="24"/>
      <c r="W1" s="24"/>
      <c r="X1" s="24"/>
      <c r="Y1" s="24"/>
    </row>
    <row r="2" spans="1:25" ht="18.75">
      <c r="A2" s="40"/>
      <c r="B2" s="408" t="s">
        <v>155</v>
      </c>
      <c r="C2" s="408"/>
      <c r="D2" s="408"/>
      <c r="E2" s="408" t="s">
        <v>157</v>
      </c>
      <c r="F2" s="408"/>
      <c r="G2" s="408"/>
      <c r="H2" s="408"/>
      <c r="I2" s="408"/>
      <c r="J2" s="408"/>
      <c r="K2" s="40"/>
      <c r="L2" s="40"/>
      <c r="M2" s="40"/>
      <c r="N2" s="40"/>
      <c r="O2" s="19"/>
      <c r="P2" s="40"/>
      <c r="Q2" s="40"/>
      <c r="R2" s="19"/>
      <c r="S2" s="24"/>
      <c r="T2" s="24"/>
      <c r="U2" s="24"/>
      <c r="V2" s="24"/>
      <c r="W2" s="24"/>
      <c r="X2" s="24"/>
      <c r="Y2" s="24"/>
    </row>
    <row r="3" spans="1:25" ht="18.75">
      <c r="A3" s="40"/>
      <c r="B3" s="40"/>
      <c r="C3" s="40"/>
      <c r="D3" s="40"/>
      <c r="E3" s="40"/>
      <c r="F3" s="40"/>
      <c r="G3" s="40"/>
      <c r="H3" s="19"/>
      <c r="I3" s="40"/>
      <c r="J3" s="40"/>
      <c r="K3" s="40"/>
      <c r="L3" s="40"/>
      <c r="M3" s="40"/>
      <c r="N3" s="40"/>
      <c r="O3" s="19"/>
      <c r="P3" s="40"/>
      <c r="Q3" s="40"/>
      <c r="R3" s="19"/>
      <c r="S3" s="24"/>
      <c r="T3" s="24"/>
      <c r="U3" s="24"/>
      <c r="V3" s="24"/>
      <c r="W3" s="24"/>
      <c r="X3" s="24"/>
      <c r="Y3" s="24"/>
    </row>
    <row r="4" spans="1:25" ht="15.75">
      <c r="A4" s="1"/>
      <c r="B4" s="2"/>
      <c r="C4" s="2"/>
      <c r="D4" s="12"/>
      <c r="E4" s="2"/>
      <c r="F4" s="2"/>
      <c r="G4" s="2"/>
      <c r="H4" s="3"/>
      <c r="I4" s="2"/>
      <c r="J4" s="2"/>
      <c r="K4" s="2"/>
      <c r="L4" s="2">
        <v>2</v>
      </c>
      <c r="M4" s="2"/>
      <c r="N4" s="2"/>
      <c r="O4" s="43"/>
      <c r="P4" s="2"/>
      <c r="Q4" s="10"/>
      <c r="R4" s="3">
        <v>3</v>
      </c>
      <c r="S4" s="24"/>
      <c r="T4" s="24"/>
      <c r="U4" s="24"/>
      <c r="V4" s="24"/>
      <c r="W4" s="24"/>
      <c r="X4" s="24"/>
      <c r="Y4" s="24"/>
    </row>
    <row r="5" spans="1:25" ht="25.5" customHeight="1">
      <c r="A5" s="396" t="s">
        <v>0</v>
      </c>
      <c r="B5" s="397" t="s">
        <v>2</v>
      </c>
      <c r="C5" s="397"/>
      <c r="D5" s="409" t="s">
        <v>11</v>
      </c>
      <c r="E5" s="397" t="s">
        <v>9</v>
      </c>
      <c r="F5" s="399" t="s">
        <v>64</v>
      </c>
      <c r="G5" s="399"/>
      <c r="H5" s="399"/>
      <c r="I5" s="399" t="s">
        <v>24</v>
      </c>
      <c r="J5" s="399"/>
      <c r="K5" s="399"/>
      <c r="L5" s="399"/>
      <c r="M5" s="399"/>
      <c r="N5" s="399"/>
      <c r="O5" s="399"/>
      <c r="P5" s="402" t="s">
        <v>158</v>
      </c>
      <c r="Q5" s="402"/>
      <c r="R5" s="402"/>
      <c r="S5" s="26"/>
      <c r="T5" s="26"/>
      <c r="U5" s="26"/>
      <c r="V5" s="26"/>
      <c r="W5" s="26"/>
      <c r="X5" s="26"/>
      <c r="Y5" s="26"/>
    </row>
    <row r="6" spans="1:25" ht="42.75" customHeight="1">
      <c r="A6" s="396"/>
      <c r="B6" s="397"/>
      <c r="C6" s="397"/>
      <c r="D6" s="410"/>
      <c r="E6" s="397"/>
      <c r="F6" s="400" t="s">
        <v>7</v>
      </c>
      <c r="G6" s="400" t="s">
        <v>8</v>
      </c>
      <c r="H6" s="404" t="s">
        <v>1</v>
      </c>
      <c r="I6" s="15" t="s">
        <v>4</v>
      </c>
      <c r="J6" s="15" t="s">
        <v>4</v>
      </c>
      <c r="K6" s="405" t="s">
        <v>181</v>
      </c>
      <c r="L6" s="397"/>
      <c r="M6" s="397"/>
      <c r="N6" s="397"/>
      <c r="O6" s="406" t="s">
        <v>1</v>
      </c>
      <c r="P6" s="400" t="s">
        <v>7</v>
      </c>
      <c r="Q6" s="400" t="s">
        <v>8</v>
      </c>
      <c r="R6" s="401" t="s">
        <v>3</v>
      </c>
      <c r="S6" s="27"/>
      <c r="T6" s="403"/>
      <c r="U6" s="27"/>
      <c r="V6" s="27"/>
      <c r="W6" s="27"/>
      <c r="X6" s="27"/>
      <c r="Y6" s="27"/>
    </row>
    <row r="7" spans="1:25" ht="38.25">
      <c r="A7" s="396"/>
      <c r="B7" s="398"/>
      <c r="C7" s="398"/>
      <c r="D7" s="410"/>
      <c r="E7" s="398"/>
      <c r="F7" s="400"/>
      <c r="G7" s="400"/>
      <c r="H7" s="404"/>
      <c r="I7" s="89" t="s">
        <v>179</v>
      </c>
      <c r="J7" s="89" t="s">
        <v>180</v>
      </c>
      <c r="K7" s="90" t="s">
        <v>182</v>
      </c>
      <c r="L7" s="90" t="s">
        <v>183</v>
      </c>
      <c r="M7" s="90" t="s">
        <v>184</v>
      </c>
      <c r="N7" s="15" t="s">
        <v>6</v>
      </c>
      <c r="O7" s="406"/>
      <c r="P7" s="400"/>
      <c r="Q7" s="400"/>
      <c r="R7" s="401"/>
      <c r="S7" s="27"/>
      <c r="T7" s="403"/>
      <c r="U7" s="27"/>
      <c r="V7" s="27"/>
      <c r="W7" s="27"/>
      <c r="X7" s="27"/>
      <c r="Y7" s="27"/>
    </row>
    <row r="8" spans="1:25" s="12" customFormat="1" ht="20.25" customHeight="1">
      <c r="A8" s="73">
        <v>1</v>
      </c>
      <c r="B8" s="11" t="s">
        <v>111</v>
      </c>
      <c r="C8" s="11" t="s">
        <v>78</v>
      </c>
      <c r="D8" s="14" t="s">
        <v>12</v>
      </c>
      <c r="E8" s="46" t="s">
        <v>26</v>
      </c>
      <c r="F8" s="14">
        <v>7</v>
      </c>
      <c r="G8" s="14">
        <v>7</v>
      </c>
      <c r="H8" s="366">
        <f>G8*30%+F8*70%</f>
        <v>7</v>
      </c>
      <c r="I8" s="14">
        <v>7</v>
      </c>
      <c r="J8" s="14">
        <v>8</v>
      </c>
      <c r="K8" s="14">
        <v>17</v>
      </c>
      <c r="L8" s="14">
        <v>12</v>
      </c>
      <c r="M8" s="14">
        <v>45</v>
      </c>
      <c r="N8" s="28">
        <f>(M8+L8+K8)/10</f>
        <v>7.4</v>
      </c>
      <c r="O8" s="44">
        <f>N8*60%+J8*20%+I8*20%</f>
        <v>7.440000000000001</v>
      </c>
      <c r="P8" s="81">
        <v>7</v>
      </c>
      <c r="Q8" s="85">
        <v>7</v>
      </c>
      <c r="R8" s="86">
        <f>Q8*30%+P8*70%</f>
        <v>7</v>
      </c>
      <c r="S8" s="74"/>
      <c r="T8" s="74"/>
      <c r="U8" s="74"/>
      <c r="V8" s="74"/>
      <c r="W8" s="74"/>
      <c r="X8" s="74"/>
      <c r="Y8" s="74"/>
    </row>
    <row r="9" spans="1:25" s="12" customFormat="1" ht="20.25" customHeight="1">
      <c r="A9" s="73">
        <v>2</v>
      </c>
      <c r="B9" s="11" t="s">
        <v>110</v>
      </c>
      <c r="C9" s="11" t="s">
        <v>78</v>
      </c>
      <c r="D9" s="14" t="s">
        <v>13</v>
      </c>
      <c r="E9" s="46" t="s">
        <v>25</v>
      </c>
      <c r="F9" s="14">
        <v>7</v>
      </c>
      <c r="G9" s="14">
        <v>6.5</v>
      </c>
      <c r="H9" s="366">
        <f>G9*30%+F9*70%</f>
        <v>6.85</v>
      </c>
      <c r="I9" s="14">
        <v>8</v>
      </c>
      <c r="J9" s="14">
        <v>8</v>
      </c>
      <c r="K9" s="14">
        <v>17</v>
      </c>
      <c r="L9" s="14">
        <v>13</v>
      </c>
      <c r="M9" s="14">
        <v>39</v>
      </c>
      <c r="N9" s="28">
        <f aca="true" t="shared" si="0" ref="N9:N54">(M9+L9+K9)/10</f>
        <v>6.9</v>
      </c>
      <c r="O9" s="44">
        <f aca="true" t="shared" si="1" ref="O9:O54">N9*60%+J9*20%+I9*20%</f>
        <v>7.34</v>
      </c>
      <c r="P9" s="81">
        <v>8</v>
      </c>
      <c r="Q9" s="85">
        <v>7</v>
      </c>
      <c r="R9" s="86">
        <f aca="true" t="shared" si="2" ref="R9:R54">Q9*30%+P9*70%</f>
        <v>7.699999999999999</v>
      </c>
      <c r="S9" s="74"/>
      <c r="T9" s="74"/>
      <c r="U9" s="74"/>
      <c r="V9" s="74"/>
      <c r="W9" s="74"/>
      <c r="X9" s="74"/>
      <c r="Y9" s="74"/>
    </row>
    <row r="10" spans="1:25" s="12" customFormat="1" ht="20.25" customHeight="1">
      <c r="A10" s="73">
        <v>3</v>
      </c>
      <c r="B10" s="49" t="s">
        <v>114</v>
      </c>
      <c r="C10" s="11" t="s">
        <v>78</v>
      </c>
      <c r="D10" s="22" t="s">
        <v>12</v>
      </c>
      <c r="E10" s="51" t="s">
        <v>28</v>
      </c>
      <c r="F10" s="14">
        <v>8</v>
      </c>
      <c r="G10" s="14">
        <v>8</v>
      </c>
      <c r="H10" s="366">
        <f aca="true" t="shared" si="3" ref="H10:H54">G10*30%+F10*70%</f>
        <v>8</v>
      </c>
      <c r="I10" s="14">
        <v>8</v>
      </c>
      <c r="J10" s="14">
        <v>7</v>
      </c>
      <c r="K10" s="14">
        <v>15</v>
      </c>
      <c r="L10" s="14">
        <v>14</v>
      </c>
      <c r="M10" s="14">
        <v>42</v>
      </c>
      <c r="N10" s="28">
        <f t="shared" si="0"/>
        <v>7.1</v>
      </c>
      <c r="O10" s="44">
        <f t="shared" si="1"/>
        <v>7.26</v>
      </c>
      <c r="P10" s="81">
        <v>6</v>
      </c>
      <c r="Q10" s="85">
        <v>8</v>
      </c>
      <c r="R10" s="86">
        <f t="shared" si="2"/>
        <v>6.6</v>
      </c>
      <c r="S10" s="74"/>
      <c r="T10" s="74"/>
      <c r="U10" s="74"/>
      <c r="V10" s="74"/>
      <c r="W10" s="74"/>
      <c r="X10" s="74"/>
      <c r="Y10" s="74"/>
    </row>
    <row r="11" spans="1:25" s="12" customFormat="1" ht="20.25" customHeight="1">
      <c r="A11" s="73">
        <v>4</v>
      </c>
      <c r="B11" s="11" t="s">
        <v>112</v>
      </c>
      <c r="C11" s="11" t="s">
        <v>78</v>
      </c>
      <c r="D11" s="14" t="s">
        <v>12</v>
      </c>
      <c r="E11" s="52" t="s">
        <v>27</v>
      </c>
      <c r="F11" s="14">
        <v>7</v>
      </c>
      <c r="G11" s="14">
        <v>7</v>
      </c>
      <c r="H11" s="366">
        <f t="shared" si="3"/>
        <v>7</v>
      </c>
      <c r="I11" s="136">
        <v>6</v>
      </c>
      <c r="J11" s="14">
        <v>7</v>
      </c>
      <c r="K11" s="14">
        <v>17</v>
      </c>
      <c r="L11" s="14">
        <v>13</v>
      </c>
      <c r="M11" s="14">
        <v>39</v>
      </c>
      <c r="N11" s="28">
        <f t="shared" si="0"/>
        <v>6.9</v>
      </c>
      <c r="O11" s="44">
        <f t="shared" si="1"/>
        <v>6.74</v>
      </c>
      <c r="P11" s="81">
        <v>7</v>
      </c>
      <c r="Q11" s="85">
        <v>7</v>
      </c>
      <c r="R11" s="86">
        <f t="shared" si="2"/>
        <v>7</v>
      </c>
      <c r="S11" s="74"/>
      <c r="T11" s="74"/>
      <c r="U11" s="74"/>
      <c r="V11" s="74"/>
      <c r="W11" s="74"/>
      <c r="X11" s="74"/>
      <c r="Y11" s="74"/>
    </row>
    <row r="12" spans="1:25" s="12" customFormat="1" ht="20.25" customHeight="1">
      <c r="A12" s="73">
        <v>5</v>
      </c>
      <c r="B12" s="49" t="s">
        <v>113</v>
      </c>
      <c r="C12" s="11" t="s">
        <v>78</v>
      </c>
      <c r="D12" s="22" t="s">
        <v>12</v>
      </c>
      <c r="E12" s="53">
        <v>32473</v>
      </c>
      <c r="F12" s="14">
        <v>7</v>
      </c>
      <c r="G12" s="14">
        <v>7</v>
      </c>
      <c r="H12" s="366">
        <f t="shared" si="3"/>
        <v>7</v>
      </c>
      <c r="I12" s="14">
        <v>8</v>
      </c>
      <c r="J12" s="14"/>
      <c r="K12" s="14">
        <v>15</v>
      </c>
      <c r="L12" s="14">
        <v>17</v>
      </c>
      <c r="M12" s="14">
        <v>45</v>
      </c>
      <c r="N12" s="28">
        <f t="shared" si="0"/>
        <v>7.7</v>
      </c>
      <c r="O12" s="44">
        <f t="shared" si="1"/>
        <v>6.220000000000001</v>
      </c>
      <c r="P12" s="81">
        <v>7</v>
      </c>
      <c r="Q12" s="85">
        <v>8</v>
      </c>
      <c r="R12" s="86">
        <f t="shared" si="2"/>
        <v>7.299999999999999</v>
      </c>
      <c r="S12" s="74"/>
      <c r="T12" s="74"/>
      <c r="U12" s="74"/>
      <c r="V12" s="74"/>
      <c r="W12" s="74"/>
      <c r="X12" s="74"/>
      <c r="Y12" s="74"/>
    </row>
    <row r="13" spans="1:25" s="12" customFormat="1" ht="20.25" customHeight="1">
      <c r="A13" s="73">
        <v>6</v>
      </c>
      <c r="B13" s="11" t="s">
        <v>115</v>
      </c>
      <c r="C13" s="11" t="s">
        <v>79</v>
      </c>
      <c r="D13" s="14" t="s">
        <v>12</v>
      </c>
      <c r="E13" s="52" t="s">
        <v>29</v>
      </c>
      <c r="F13" s="14">
        <v>7</v>
      </c>
      <c r="G13" s="14">
        <v>7</v>
      </c>
      <c r="H13" s="366">
        <f t="shared" si="3"/>
        <v>7</v>
      </c>
      <c r="I13" s="14">
        <v>8</v>
      </c>
      <c r="J13" s="14">
        <v>8</v>
      </c>
      <c r="K13" s="14">
        <v>16</v>
      </c>
      <c r="L13" s="14">
        <v>13</v>
      </c>
      <c r="M13" s="14">
        <v>45</v>
      </c>
      <c r="N13" s="28">
        <f t="shared" si="0"/>
        <v>7.4</v>
      </c>
      <c r="O13" s="44">
        <f t="shared" si="1"/>
        <v>7.640000000000001</v>
      </c>
      <c r="P13" s="81">
        <v>7</v>
      </c>
      <c r="Q13" s="85">
        <v>7</v>
      </c>
      <c r="R13" s="86">
        <f t="shared" si="2"/>
        <v>7</v>
      </c>
      <c r="S13" s="74"/>
      <c r="T13" s="74"/>
      <c r="U13" s="74"/>
      <c r="V13" s="74"/>
      <c r="W13" s="74"/>
      <c r="X13" s="74"/>
      <c r="Y13" s="74"/>
    </row>
    <row r="14" spans="1:25" s="12" customFormat="1" ht="20.25" customHeight="1">
      <c r="A14" s="73">
        <v>7</v>
      </c>
      <c r="B14" s="11" t="s">
        <v>116</v>
      </c>
      <c r="C14" s="11" t="s">
        <v>80</v>
      </c>
      <c r="D14" s="14" t="s">
        <v>13</v>
      </c>
      <c r="E14" s="54">
        <v>28053</v>
      </c>
      <c r="F14" s="14">
        <v>6</v>
      </c>
      <c r="G14" s="14">
        <v>6.5</v>
      </c>
      <c r="H14" s="366">
        <f t="shared" si="3"/>
        <v>6.1499999999999995</v>
      </c>
      <c r="I14" s="14">
        <v>8</v>
      </c>
      <c r="J14" s="14">
        <v>7</v>
      </c>
      <c r="K14" s="14">
        <v>17</v>
      </c>
      <c r="L14" s="14">
        <v>16</v>
      </c>
      <c r="M14" s="14">
        <v>45</v>
      </c>
      <c r="N14" s="28">
        <f t="shared" si="0"/>
        <v>7.8</v>
      </c>
      <c r="O14" s="44">
        <f t="shared" si="1"/>
        <v>7.68</v>
      </c>
      <c r="P14" s="81">
        <v>6</v>
      </c>
      <c r="Q14" s="85">
        <v>6</v>
      </c>
      <c r="R14" s="86">
        <f t="shared" si="2"/>
        <v>5.999999999999999</v>
      </c>
      <c r="S14" s="74"/>
      <c r="T14" s="74"/>
      <c r="U14" s="74"/>
      <c r="V14" s="74"/>
      <c r="W14" s="74"/>
      <c r="X14" s="74"/>
      <c r="Y14" s="74"/>
    </row>
    <row r="15" spans="1:18" s="12" customFormat="1" ht="20.25" customHeight="1">
      <c r="A15" s="73">
        <v>8</v>
      </c>
      <c r="B15" s="11" t="s">
        <v>113</v>
      </c>
      <c r="C15" s="11" t="s">
        <v>81</v>
      </c>
      <c r="D15" s="14" t="s">
        <v>12</v>
      </c>
      <c r="E15" s="56" t="s">
        <v>63</v>
      </c>
      <c r="F15" s="14">
        <v>7</v>
      </c>
      <c r="G15" s="14"/>
      <c r="H15" s="366">
        <f t="shared" si="3"/>
        <v>4.8999999999999995</v>
      </c>
      <c r="I15" s="14">
        <v>7</v>
      </c>
      <c r="J15" s="20">
        <v>7</v>
      </c>
      <c r="K15" s="20">
        <v>18</v>
      </c>
      <c r="L15" s="20">
        <v>15</v>
      </c>
      <c r="M15" s="20">
        <v>36</v>
      </c>
      <c r="N15" s="28">
        <f t="shared" si="0"/>
        <v>6.9</v>
      </c>
      <c r="O15" s="44">
        <f t="shared" si="1"/>
        <v>6.94</v>
      </c>
      <c r="P15" s="82">
        <v>6</v>
      </c>
      <c r="Q15" s="85">
        <v>6</v>
      </c>
      <c r="R15" s="86">
        <f t="shared" si="2"/>
        <v>5.999999999999999</v>
      </c>
    </row>
    <row r="16" spans="1:25" s="12" customFormat="1" ht="20.25" customHeight="1">
      <c r="A16" s="73">
        <v>9</v>
      </c>
      <c r="B16" s="11" t="s">
        <v>117</v>
      </c>
      <c r="C16" s="11" t="s">
        <v>81</v>
      </c>
      <c r="D16" s="14" t="s">
        <v>12</v>
      </c>
      <c r="E16" s="52" t="s">
        <v>31</v>
      </c>
      <c r="F16" s="14">
        <v>7</v>
      </c>
      <c r="G16" s="14">
        <v>6</v>
      </c>
      <c r="H16" s="366">
        <f t="shared" si="3"/>
        <v>6.699999999999999</v>
      </c>
      <c r="I16" s="136">
        <v>6</v>
      </c>
      <c r="J16" s="14">
        <v>7</v>
      </c>
      <c r="K16" s="14">
        <v>16</v>
      </c>
      <c r="L16" s="14">
        <v>14</v>
      </c>
      <c r="M16" s="14">
        <v>40</v>
      </c>
      <c r="N16" s="28">
        <f t="shared" si="0"/>
        <v>7</v>
      </c>
      <c r="O16" s="44">
        <f t="shared" si="1"/>
        <v>6.800000000000001</v>
      </c>
      <c r="P16" s="81">
        <v>6</v>
      </c>
      <c r="Q16" s="85">
        <v>7</v>
      </c>
      <c r="R16" s="86">
        <f t="shared" si="2"/>
        <v>6.299999999999999</v>
      </c>
      <c r="S16" s="74"/>
      <c r="T16" s="74"/>
      <c r="U16" s="74"/>
      <c r="V16" s="74"/>
      <c r="W16" s="74"/>
      <c r="X16" s="74"/>
      <c r="Y16" s="74"/>
    </row>
    <row r="17" spans="1:25" s="12" customFormat="1" ht="20.25" customHeight="1">
      <c r="A17" s="73">
        <v>10</v>
      </c>
      <c r="B17" s="11" t="s">
        <v>118</v>
      </c>
      <c r="C17" s="11" t="s">
        <v>81</v>
      </c>
      <c r="D17" s="14" t="s">
        <v>12</v>
      </c>
      <c r="E17" s="52" t="s">
        <v>32</v>
      </c>
      <c r="F17" s="14">
        <v>8</v>
      </c>
      <c r="G17" s="14">
        <v>7.5</v>
      </c>
      <c r="H17" s="366">
        <f t="shared" si="3"/>
        <v>7.85</v>
      </c>
      <c r="I17" s="14">
        <v>7</v>
      </c>
      <c r="J17" s="14">
        <v>7</v>
      </c>
      <c r="K17" s="14">
        <v>16</v>
      </c>
      <c r="L17" s="14">
        <v>14</v>
      </c>
      <c r="M17" s="14">
        <v>45</v>
      </c>
      <c r="N17" s="28">
        <f t="shared" si="0"/>
        <v>7.5</v>
      </c>
      <c r="O17" s="44">
        <f t="shared" si="1"/>
        <v>7.300000000000001</v>
      </c>
      <c r="P17" s="81">
        <v>7</v>
      </c>
      <c r="Q17" s="85">
        <v>7</v>
      </c>
      <c r="R17" s="86">
        <f t="shared" si="2"/>
        <v>7</v>
      </c>
      <c r="S17" s="74"/>
      <c r="T17" s="74"/>
      <c r="U17" s="74"/>
      <c r="V17" s="74"/>
      <c r="W17" s="74"/>
      <c r="X17" s="74"/>
      <c r="Y17" s="74"/>
    </row>
    <row r="18" spans="1:25" s="12" customFormat="1" ht="20.25" customHeight="1">
      <c r="A18" s="73">
        <v>11</v>
      </c>
      <c r="B18" s="11" t="s">
        <v>119</v>
      </c>
      <c r="C18" s="11" t="s">
        <v>82</v>
      </c>
      <c r="D18" s="14" t="s">
        <v>13</v>
      </c>
      <c r="E18" s="52" t="s">
        <v>33</v>
      </c>
      <c r="F18" s="14">
        <v>7</v>
      </c>
      <c r="G18" s="14">
        <v>6</v>
      </c>
      <c r="H18" s="366">
        <f t="shared" si="3"/>
        <v>6.699999999999999</v>
      </c>
      <c r="I18" s="14">
        <v>7</v>
      </c>
      <c r="J18" s="14">
        <v>7</v>
      </c>
      <c r="K18" s="14">
        <v>16</v>
      </c>
      <c r="L18" s="14">
        <v>14</v>
      </c>
      <c r="M18" s="14">
        <v>45</v>
      </c>
      <c r="N18" s="28">
        <f t="shared" si="0"/>
        <v>7.5</v>
      </c>
      <c r="O18" s="44">
        <f t="shared" si="1"/>
        <v>7.300000000000001</v>
      </c>
      <c r="P18" s="81">
        <v>6</v>
      </c>
      <c r="Q18" s="85">
        <v>7</v>
      </c>
      <c r="R18" s="86">
        <f t="shared" si="2"/>
        <v>6.299999999999999</v>
      </c>
      <c r="S18" s="74"/>
      <c r="T18" s="74"/>
      <c r="U18" s="74"/>
      <c r="V18" s="74"/>
      <c r="W18" s="74"/>
      <c r="X18" s="74"/>
      <c r="Y18" s="74"/>
    </row>
    <row r="19" spans="1:25" s="163" customFormat="1" ht="20.25" customHeight="1">
      <c r="A19" s="153">
        <v>12</v>
      </c>
      <c r="B19" s="154" t="s">
        <v>120</v>
      </c>
      <c r="C19" s="154" t="s">
        <v>83</v>
      </c>
      <c r="D19" s="155" t="s">
        <v>12</v>
      </c>
      <c r="E19" s="156" t="s">
        <v>34</v>
      </c>
      <c r="F19" s="393">
        <v>5</v>
      </c>
      <c r="G19" s="155">
        <v>6.5</v>
      </c>
      <c r="H19" s="366">
        <f t="shared" si="3"/>
        <v>5.45</v>
      </c>
      <c r="I19" s="155">
        <v>7</v>
      </c>
      <c r="J19" s="155">
        <v>7</v>
      </c>
      <c r="K19" s="155">
        <v>18</v>
      </c>
      <c r="L19" s="155">
        <v>14</v>
      </c>
      <c r="M19" s="155">
        <v>42</v>
      </c>
      <c r="N19" s="157">
        <f t="shared" si="0"/>
        <v>7.4</v>
      </c>
      <c r="O19" s="158">
        <f t="shared" si="1"/>
        <v>7.240000000000001</v>
      </c>
      <c r="P19" s="159">
        <v>5</v>
      </c>
      <c r="Q19" s="160">
        <v>8</v>
      </c>
      <c r="R19" s="161">
        <f t="shared" si="2"/>
        <v>5.9</v>
      </c>
      <c r="S19" s="162"/>
      <c r="T19" s="162"/>
      <c r="U19" s="162"/>
      <c r="V19" s="162"/>
      <c r="W19" s="162"/>
      <c r="X19" s="162"/>
      <c r="Y19" s="162"/>
    </row>
    <row r="20" spans="1:25" s="117" customFormat="1" ht="20.25" customHeight="1">
      <c r="A20" s="106">
        <v>13</v>
      </c>
      <c r="B20" s="107" t="s">
        <v>121</v>
      </c>
      <c r="C20" s="107" t="s">
        <v>84</v>
      </c>
      <c r="D20" s="108" t="s">
        <v>12</v>
      </c>
      <c r="E20" s="109" t="s">
        <v>35</v>
      </c>
      <c r="F20" s="110">
        <v>7</v>
      </c>
      <c r="G20" s="110">
        <v>7.5</v>
      </c>
      <c r="H20" s="366">
        <f t="shared" si="3"/>
        <v>7.1499999999999995</v>
      </c>
      <c r="I20" s="110">
        <v>6</v>
      </c>
      <c r="J20" s="110">
        <v>7</v>
      </c>
      <c r="K20" s="110">
        <v>18</v>
      </c>
      <c r="L20" s="110">
        <v>12</v>
      </c>
      <c r="M20" s="110">
        <v>39</v>
      </c>
      <c r="N20" s="111">
        <f t="shared" si="0"/>
        <v>6.9</v>
      </c>
      <c r="O20" s="112">
        <f t="shared" si="1"/>
        <v>6.74</v>
      </c>
      <c r="P20" s="113">
        <v>6</v>
      </c>
      <c r="Q20" s="114">
        <v>8</v>
      </c>
      <c r="R20" s="115">
        <f t="shared" si="2"/>
        <v>6.6</v>
      </c>
      <c r="S20" s="116"/>
      <c r="T20" s="116"/>
      <c r="U20" s="116"/>
      <c r="V20" s="116"/>
      <c r="W20" s="116"/>
      <c r="X20" s="116"/>
      <c r="Y20" s="116"/>
    </row>
    <row r="21" spans="1:25" s="48" customFormat="1" ht="20.25" customHeight="1">
      <c r="A21" s="73">
        <v>14</v>
      </c>
      <c r="B21" s="13" t="s">
        <v>123</v>
      </c>
      <c r="C21" s="13" t="s">
        <v>85</v>
      </c>
      <c r="D21" s="16" t="s">
        <v>12</v>
      </c>
      <c r="E21" s="150" t="s">
        <v>37</v>
      </c>
      <c r="F21" s="16">
        <v>6</v>
      </c>
      <c r="G21" s="16">
        <v>7</v>
      </c>
      <c r="H21" s="366">
        <f t="shared" si="3"/>
        <v>6.299999999999999</v>
      </c>
      <c r="I21" s="16">
        <v>7</v>
      </c>
      <c r="J21" s="16">
        <v>7</v>
      </c>
      <c r="K21" s="16">
        <v>20</v>
      </c>
      <c r="L21" s="16">
        <v>13</v>
      </c>
      <c r="M21" s="16">
        <v>45</v>
      </c>
      <c r="N21" s="28">
        <f t="shared" si="0"/>
        <v>7.8</v>
      </c>
      <c r="O21" s="44">
        <f t="shared" si="1"/>
        <v>7.48</v>
      </c>
      <c r="P21" s="81">
        <v>6</v>
      </c>
      <c r="Q21" s="151">
        <v>7</v>
      </c>
      <c r="R21" s="86">
        <f t="shared" si="2"/>
        <v>6.299999999999999</v>
      </c>
      <c r="S21" s="152"/>
      <c r="T21" s="152"/>
      <c r="U21" s="152"/>
      <c r="V21" s="152"/>
      <c r="W21" s="152"/>
      <c r="X21" s="152"/>
      <c r="Y21" s="152"/>
    </row>
    <row r="22" spans="1:25" s="12" customFormat="1" ht="20.25" customHeight="1">
      <c r="A22" s="73">
        <v>15</v>
      </c>
      <c r="B22" s="11" t="s">
        <v>122</v>
      </c>
      <c r="C22" s="11" t="s">
        <v>85</v>
      </c>
      <c r="D22" s="14" t="s">
        <v>12</v>
      </c>
      <c r="E22" s="46" t="s">
        <v>38</v>
      </c>
      <c r="F22" s="14">
        <v>7</v>
      </c>
      <c r="G22" s="14">
        <v>7.5</v>
      </c>
      <c r="H22" s="366">
        <f t="shared" si="3"/>
        <v>7.1499999999999995</v>
      </c>
      <c r="I22" s="14">
        <v>8</v>
      </c>
      <c r="J22" s="14">
        <v>8</v>
      </c>
      <c r="K22" s="14">
        <v>18</v>
      </c>
      <c r="L22" s="14">
        <v>17</v>
      </c>
      <c r="M22" s="14">
        <v>45</v>
      </c>
      <c r="N22" s="28">
        <f t="shared" si="0"/>
        <v>8</v>
      </c>
      <c r="O22" s="44">
        <f t="shared" si="1"/>
        <v>8</v>
      </c>
      <c r="P22" s="81">
        <v>6</v>
      </c>
      <c r="Q22" s="85">
        <v>7</v>
      </c>
      <c r="R22" s="86">
        <f t="shared" si="2"/>
        <v>6.299999999999999</v>
      </c>
      <c r="S22" s="74"/>
      <c r="T22" s="74"/>
      <c r="U22" s="74"/>
      <c r="V22" s="74"/>
      <c r="W22" s="74"/>
      <c r="X22" s="74"/>
      <c r="Y22" s="74"/>
    </row>
    <row r="23" spans="1:25" s="12" customFormat="1" ht="20.25" customHeight="1">
      <c r="A23" s="73">
        <v>16</v>
      </c>
      <c r="B23" s="49" t="s">
        <v>127</v>
      </c>
      <c r="C23" s="49" t="s">
        <v>85</v>
      </c>
      <c r="D23" s="22" t="s">
        <v>12</v>
      </c>
      <c r="E23" s="51" t="s">
        <v>41</v>
      </c>
      <c r="F23" s="14">
        <v>8</v>
      </c>
      <c r="G23" s="14">
        <v>7.5</v>
      </c>
      <c r="H23" s="366">
        <f t="shared" si="3"/>
        <v>7.85</v>
      </c>
      <c r="I23" s="14">
        <v>7</v>
      </c>
      <c r="J23" s="14">
        <v>7</v>
      </c>
      <c r="K23" s="14">
        <v>16</v>
      </c>
      <c r="L23" s="14">
        <v>14</v>
      </c>
      <c r="M23" s="14">
        <v>45</v>
      </c>
      <c r="N23" s="28">
        <f t="shared" si="0"/>
        <v>7.5</v>
      </c>
      <c r="O23" s="44">
        <f t="shared" si="1"/>
        <v>7.300000000000001</v>
      </c>
      <c r="P23" s="81">
        <v>7</v>
      </c>
      <c r="Q23" s="85">
        <v>7</v>
      </c>
      <c r="R23" s="86">
        <f t="shared" si="2"/>
        <v>7</v>
      </c>
      <c r="S23" s="74"/>
      <c r="T23" s="74"/>
      <c r="U23" s="74"/>
      <c r="V23" s="74"/>
      <c r="W23" s="74"/>
      <c r="X23" s="74"/>
      <c r="Y23" s="74"/>
    </row>
    <row r="24" spans="1:25" s="12" customFormat="1" ht="20.25" customHeight="1">
      <c r="A24" s="73">
        <v>17</v>
      </c>
      <c r="B24" s="49" t="s">
        <v>128</v>
      </c>
      <c r="C24" s="49" t="s">
        <v>89</v>
      </c>
      <c r="D24" s="22" t="s">
        <v>13</v>
      </c>
      <c r="E24" s="51" t="s">
        <v>42</v>
      </c>
      <c r="F24" s="14">
        <v>6</v>
      </c>
      <c r="G24" s="14">
        <v>4</v>
      </c>
      <c r="H24" s="366">
        <f t="shared" si="3"/>
        <v>5.3999999999999995</v>
      </c>
      <c r="I24" s="14">
        <v>7</v>
      </c>
      <c r="J24" s="14">
        <v>7</v>
      </c>
      <c r="K24" s="14">
        <v>18</v>
      </c>
      <c r="L24" s="14">
        <v>13</v>
      </c>
      <c r="M24" s="14">
        <v>42</v>
      </c>
      <c r="N24" s="28">
        <f t="shared" si="0"/>
        <v>7.3</v>
      </c>
      <c r="O24" s="44">
        <f t="shared" si="1"/>
        <v>7.180000000000001</v>
      </c>
      <c r="P24" s="81">
        <v>5</v>
      </c>
      <c r="Q24" s="85">
        <v>8</v>
      </c>
      <c r="R24" s="86">
        <f t="shared" si="2"/>
        <v>5.9</v>
      </c>
      <c r="S24" s="74"/>
      <c r="T24" s="74"/>
      <c r="U24" s="74"/>
      <c r="V24" s="74"/>
      <c r="W24" s="74"/>
      <c r="X24" s="74"/>
      <c r="Y24" s="74"/>
    </row>
    <row r="25" spans="1:25" s="12" customFormat="1" ht="20.25" customHeight="1">
      <c r="A25" s="73">
        <v>18</v>
      </c>
      <c r="B25" s="11" t="s">
        <v>129</v>
      </c>
      <c r="C25" s="11" t="s">
        <v>90</v>
      </c>
      <c r="D25" s="14" t="s">
        <v>13</v>
      </c>
      <c r="E25" s="54">
        <v>30278</v>
      </c>
      <c r="F25" s="14">
        <v>7</v>
      </c>
      <c r="G25" s="14">
        <v>7</v>
      </c>
      <c r="H25" s="366">
        <f t="shared" si="3"/>
        <v>7</v>
      </c>
      <c r="I25" s="14">
        <v>7</v>
      </c>
      <c r="J25" s="14">
        <v>6</v>
      </c>
      <c r="K25" s="14">
        <v>17</v>
      </c>
      <c r="L25" s="14">
        <v>15</v>
      </c>
      <c r="M25" s="14">
        <v>42</v>
      </c>
      <c r="N25" s="28">
        <f t="shared" si="0"/>
        <v>7.4</v>
      </c>
      <c r="O25" s="44">
        <f t="shared" si="1"/>
        <v>7.040000000000001</v>
      </c>
      <c r="P25" s="81">
        <v>5</v>
      </c>
      <c r="Q25" s="85">
        <v>8</v>
      </c>
      <c r="R25" s="86">
        <f t="shared" si="2"/>
        <v>5.9</v>
      </c>
      <c r="S25" s="74"/>
      <c r="T25" s="74"/>
      <c r="U25" s="74"/>
      <c r="V25" s="74"/>
      <c r="W25" s="74"/>
      <c r="X25" s="74"/>
      <c r="Y25" s="74"/>
    </row>
    <row r="26" spans="1:25" s="12" customFormat="1" ht="20.25" customHeight="1">
      <c r="A26" s="73">
        <v>19</v>
      </c>
      <c r="B26" s="11" t="s">
        <v>130</v>
      </c>
      <c r="C26" s="11" t="s">
        <v>91</v>
      </c>
      <c r="D26" s="14" t="s">
        <v>13</v>
      </c>
      <c r="E26" s="54">
        <v>30254</v>
      </c>
      <c r="F26" s="14">
        <v>6</v>
      </c>
      <c r="G26" s="14">
        <v>7</v>
      </c>
      <c r="H26" s="366">
        <f t="shared" si="3"/>
        <v>6.299999999999999</v>
      </c>
      <c r="I26" s="14">
        <v>6</v>
      </c>
      <c r="J26" s="14">
        <v>7</v>
      </c>
      <c r="K26" s="14">
        <v>16</v>
      </c>
      <c r="L26" s="14">
        <v>13</v>
      </c>
      <c r="M26" s="14">
        <v>42</v>
      </c>
      <c r="N26" s="28">
        <f t="shared" si="0"/>
        <v>7.1</v>
      </c>
      <c r="O26" s="44">
        <f t="shared" si="1"/>
        <v>6.86</v>
      </c>
      <c r="P26" s="81">
        <v>6</v>
      </c>
      <c r="Q26" s="85">
        <v>8</v>
      </c>
      <c r="R26" s="86">
        <f t="shared" si="2"/>
        <v>6.6</v>
      </c>
      <c r="S26" s="74"/>
      <c r="T26" s="74"/>
      <c r="U26" s="74"/>
      <c r="V26" s="74"/>
      <c r="W26" s="74"/>
      <c r="X26" s="74"/>
      <c r="Y26" s="74"/>
    </row>
    <row r="27" spans="1:25" s="12" customFormat="1" ht="20.25" customHeight="1">
      <c r="A27" s="73">
        <v>20</v>
      </c>
      <c r="B27" s="11" t="s">
        <v>131</v>
      </c>
      <c r="C27" s="11" t="s">
        <v>91</v>
      </c>
      <c r="D27" s="14" t="s">
        <v>13</v>
      </c>
      <c r="E27" s="52" t="s">
        <v>43</v>
      </c>
      <c r="F27" s="14">
        <v>6</v>
      </c>
      <c r="G27" s="14">
        <v>7</v>
      </c>
      <c r="H27" s="366">
        <f t="shared" si="3"/>
        <v>6.299999999999999</v>
      </c>
      <c r="I27" s="14">
        <v>8</v>
      </c>
      <c r="J27" s="14">
        <v>8</v>
      </c>
      <c r="K27" s="14">
        <v>16</v>
      </c>
      <c r="L27" s="14">
        <v>16</v>
      </c>
      <c r="M27" s="14">
        <v>39</v>
      </c>
      <c r="N27" s="28">
        <f t="shared" si="0"/>
        <v>7.1</v>
      </c>
      <c r="O27" s="44">
        <f t="shared" si="1"/>
        <v>7.459999999999999</v>
      </c>
      <c r="P27" s="81">
        <v>7</v>
      </c>
      <c r="Q27" s="85">
        <v>7</v>
      </c>
      <c r="R27" s="86">
        <f t="shared" si="2"/>
        <v>7</v>
      </c>
      <c r="S27" s="74"/>
      <c r="T27" s="74"/>
      <c r="U27" s="74"/>
      <c r="V27" s="74"/>
      <c r="W27" s="74"/>
      <c r="X27" s="74"/>
      <c r="Y27" s="74"/>
    </row>
    <row r="28" spans="1:25" s="12" customFormat="1" ht="20.25" customHeight="1">
      <c r="A28" s="73">
        <v>21</v>
      </c>
      <c r="B28" s="49" t="s">
        <v>132</v>
      </c>
      <c r="C28" s="49" t="s">
        <v>91</v>
      </c>
      <c r="D28" s="22" t="s">
        <v>13</v>
      </c>
      <c r="E28" s="51" t="s">
        <v>44</v>
      </c>
      <c r="F28" s="14">
        <v>6</v>
      </c>
      <c r="G28" s="14">
        <v>6</v>
      </c>
      <c r="H28" s="366">
        <f t="shared" si="3"/>
        <v>5.999999999999999</v>
      </c>
      <c r="I28" s="14">
        <v>6</v>
      </c>
      <c r="J28" s="14">
        <v>6</v>
      </c>
      <c r="K28" s="14">
        <v>16</v>
      </c>
      <c r="L28" s="14">
        <v>10</v>
      </c>
      <c r="M28" s="14">
        <v>39</v>
      </c>
      <c r="N28" s="28">
        <f t="shared" si="0"/>
        <v>6.5</v>
      </c>
      <c r="O28" s="44">
        <f t="shared" si="1"/>
        <v>6.3</v>
      </c>
      <c r="P28" s="81">
        <v>5</v>
      </c>
      <c r="Q28" s="85">
        <v>7</v>
      </c>
      <c r="R28" s="86">
        <f t="shared" si="2"/>
        <v>5.6</v>
      </c>
      <c r="S28" s="74"/>
      <c r="T28" s="74"/>
      <c r="U28" s="74"/>
      <c r="V28" s="74"/>
      <c r="W28" s="74"/>
      <c r="X28" s="74"/>
      <c r="Y28" s="74"/>
    </row>
    <row r="29" spans="1:25" s="12" customFormat="1" ht="20.25" customHeight="1">
      <c r="A29" s="73">
        <v>22</v>
      </c>
      <c r="B29" s="11" t="s">
        <v>133</v>
      </c>
      <c r="C29" s="11" t="s">
        <v>92</v>
      </c>
      <c r="D29" s="14" t="s">
        <v>12</v>
      </c>
      <c r="E29" s="52" t="s">
        <v>45</v>
      </c>
      <c r="F29" s="14">
        <v>5</v>
      </c>
      <c r="G29" s="14">
        <v>7.5</v>
      </c>
      <c r="H29" s="366">
        <f t="shared" si="3"/>
        <v>5.75</v>
      </c>
      <c r="I29" s="14">
        <v>7</v>
      </c>
      <c r="J29" s="14">
        <v>8</v>
      </c>
      <c r="K29" s="14">
        <v>18</v>
      </c>
      <c r="L29" s="14">
        <v>14</v>
      </c>
      <c r="M29" s="14">
        <v>42</v>
      </c>
      <c r="N29" s="28">
        <f t="shared" si="0"/>
        <v>7.4</v>
      </c>
      <c r="O29" s="44">
        <f t="shared" si="1"/>
        <v>7.440000000000001</v>
      </c>
      <c r="P29" s="81">
        <v>7</v>
      </c>
      <c r="Q29" s="85">
        <v>7</v>
      </c>
      <c r="R29" s="86">
        <f t="shared" si="2"/>
        <v>7</v>
      </c>
      <c r="S29" s="74"/>
      <c r="T29" s="74"/>
      <c r="U29" s="74"/>
      <c r="V29" s="74"/>
      <c r="W29" s="74"/>
      <c r="X29" s="74"/>
      <c r="Y29" s="74"/>
    </row>
    <row r="30" spans="1:25" s="12" customFormat="1" ht="20.25" customHeight="1">
      <c r="A30" s="73">
        <v>23</v>
      </c>
      <c r="B30" s="11" t="s">
        <v>134</v>
      </c>
      <c r="C30" s="11" t="s">
        <v>92</v>
      </c>
      <c r="D30" s="14" t="s">
        <v>12</v>
      </c>
      <c r="E30" s="46" t="s">
        <v>46</v>
      </c>
      <c r="F30" s="14">
        <v>6</v>
      </c>
      <c r="G30" s="14">
        <v>6.5</v>
      </c>
      <c r="H30" s="366">
        <f t="shared" si="3"/>
        <v>6.1499999999999995</v>
      </c>
      <c r="I30" s="14">
        <v>6</v>
      </c>
      <c r="J30" s="14">
        <v>7</v>
      </c>
      <c r="K30" s="14">
        <v>19</v>
      </c>
      <c r="L30" s="14">
        <v>12</v>
      </c>
      <c r="M30" s="14">
        <v>45</v>
      </c>
      <c r="N30" s="28">
        <f t="shared" si="0"/>
        <v>7.6</v>
      </c>
      <c r="O30" s="44">
        <f t="shared" si="1"/>
        <v>7.16</v>
      </c>
      <c r="P30" s="81">
        <v>8</v>
      </c>
      <c r="Q30" s="85">
        <v>8</v>
      </c>
      <c r="R30" s="86">
        <f t="shared" si="2"/>
        <v>8</v>
      </c>
      <c r="S30" s="74"/>
      <c r="T30" s="74"/>
      <c r="U30" s="74"/>
      <c r="V30" s="74"/>
      <c r="W30" s="74"/>
      <c r="X30" s="74"/>
      <c r="Y30" s="74"/>
    </row>
    <row r="31" spans="1:25" s="12" customFormat="1" ht="20.25" customHeight="1">
      <c r="A31" s="73">
        <v>24</v>
      </c>
      <c r="B31" s="11" t="s">
        <v>136</v>
      </c>
      <c r="C31" s="11" t="s">
        <v>94</v>
      </c>
      <c r="D31" s="14" t="s">
        <v>12</v>
      </c>
      <c r="E31" s="46" t="s">
        <v>48</v>
      </c>
      <c r="F31" s="14">
        <v>7</v>
      </c>
      <c r="G31" s="14">
        <v>6</v>
      </c>
      <c r="H31" s="366">
        <f t="shared" si="3"/>
        <v>6.699999999999999</v>
      </c>
      <c r="I31" s="14">
        <v>7</v>
      </c>
      <c r="J31" s="14">
        <v>7</v>
      </c>
      <c r="K31" s="14">
        <v>18</v>
      </c>
      <c r="L31" s="14">
        <v>13</v>
      </c>
      <c r="M31" s="14">
        <v>42</v>
      </c>
      <c r="N31" s="28">
        <f t="shared" si="0"/>
        <v>7.3</v>
      </c>
      <c r="O31" s="44">
        <f t="shared" si="1"/>
        <v>7.180000000000001</v>
      </c>
      <c r="P31" s="81">
        <v>6</v>
      </c>
      <c r="Q31" s="85">
        <v>8</v>
      </c>
      <c r="R31" s="86">
        <f t="shared" si="2"/>
        <v>6.6</v>
      </c>
      <c r="S31" s="74"/>
      <c r="T31" s="74"/>
      <c r="U31" s="74"/>
      <c r="V31" s="74"/>
      <c r="W31" s="74"/>
      <c r="X31" s="74"/>
      <c r="Y31" s="74"/>
    </row>
    <row r="32" spans="1:25" s="163" customFormat="1" ht="20.25" customHeight="1">
      <c r="A32" s="153">
        <v>25</v>
      </c>
      <c r="B32" s="154" t="s">
        <v>137</v>
      </c>
      <c r="C32" s="154" t="s">
        <v>95</v>
      </c>
      <c r="D32" s="155" t="s">
        <v>13</v>
      </c>
      <c r="E32" s="156" t="s">
        <v>49</v>
      </c>
      <c r="F32" s="155">
        <v>7</v>
      </c>
      <c r="G32" s="155">
        <v>6.5</v>
      </c>
      <c r="H32" s="366">
        <f t="shared" si="3"/>
        <v>6.85</v>
      </c>
      <c r="I32" s="155">
        <v>6</v>
      </c>
      <c r="J32" s="155">
        <v>6</v>
      </c>
      <c r="K32" s="155">
        <v>17</v>
      </c>
      <c r="L32" s="155">
        <v>10</v>
      </c>
      <c r="M32" s="155">
        <v>42</v>
      </c>
      <c r="N32" s="157">
        <f t="shared" si="0"/>
        <v>6.9</v>
      </c>
      <c r="O32" s="158">
        <f t="shared" si="1"/>
        <v>6.54</v>
      </c>
      <c r="P32" s="159">
        <v>7</v>
      </c>
      <c r="Q32" s="160">
        <v>8</v>
      </c>
      <c r="R32" s="161">
        <f t="shared" si="2"/>
        <v>7.299999999999999</v>
      </c>
      <c r="S32" s="162"/>
      <c r="T32" s="162"/>
      <c r="U32" s="162"/>
      <c r="V32" s="162"/>
      <c r="W32" s="162"/>
      <c r="X32" s="162"/>
      <c r="Y32" s="162"/>
    </row>
    <row r="33" spans="1:25" s="12" customFormat="1" ht="20.25" customHeight="1">
      <c r="A33" s="73">
        <v>26</v>
      </c>
      <c r="B33" s="11" t="s">
        <v>138</v>
      </c>
      <c r="C33" s="11" t="s">
        <v>96</v>
      </c>
      <c r="D33" s="14" t="s">
        <v>13</v>
      </c>
      <c r="E33" s="46" t="s">
        <v>50</v>
      </c>
      <c r="F33" s="14">
        <v>7</v>
      </c>
      <c r="G33" s="14"/>
      <c r="H33" s="366">
        <f t="shared" si="3"/>
        <v>4.8999999999999995</v>
      </c>
      <c r="I33" s="14">
        <v>6</v>
      </c>
      <c r="J33" s="14">
        <v>8</v>
      </c>
      <c r="K33" s="14">
        <v>15</v>
      </c>
      <c r="L33" s="14">
        <v>10</v>
      </c>
      <c r="M33" s="14">
        <v>40</v>
      </c>
      <c r="N33" s="28">
        <f t="shared" si="0"/>
        <v>6.5</v>
      </c>
      <c r="O33" s="44">
        <f t="shared" si="1"/>
        <v>6.7</v>
      </c>
      <c r="P33" s="81">
        <v>6</v>
      </c>
      <c r="Q33" s="85">
        <v>7</v>
      </c>
      <c r="R33" s="86">
        <f t="shared" si="2"/>
        <v>6.299999999999999</v>
      </c>
      <c r="S33" s="74"/>
      <c r="T33" s="74"/>
      <c r="U33" s="74"/>
      <c r="V33" s="74"/>
      <c r="W33" s="74"/>
      <c r="X33" s="74"/>
      <c r="Y33" s="74"/>
    </row>
    <row r="34" spans="1:25" s="12" customFormat="1" ht="20.25" customHeight="1">
      <c r="A34" s="73">
        <v>27</v>
      </c>
      <c r="B34" s="11" t="s">
        <v>139</v>
      </c>
      <c r="C34" s="11" t="s">
        <v>97</v>
      </c>
      <c r="D34" s="14" t="s">
        <v>13</v>
      </c>
      <c r="E34" s="54">
        <v>30608</v>
      </c>
      <c r="F34" s="14"/>
      <c r="G34" s="14"/>
      <c r="H34" s="366">
        <f t="shared" si="3"/>
        <v>0</v>
      </c>
      <c r="I34" s="14"/>
      <c r="J34" s="14"/>
      <c r="K34" s="14"/>
      <c r="L34" s="14"/>
      <c r="M34" s="14"/>
      <c r="N34" s="28">
        <f t="shared" si="0"/>
        <v>0</v>
      </c>
      <c r="O34" s="44">
        <f t="shared" si="1"/>
        <v>0</v>
      </c>
      <c r="P34" s="81"/>
      <c r="Q34" s="85">
        <v>7</v>
      </c>
      <c r="R34" s="86">
        <f t="shared" si="2"/>
        <v>2.1</v>
      </c>
      <c r="S34" s="74"/>
      <c r="T34" s="74"/>
      <c r="U34" s="74"/>
      <c r="V34" s="74"/>
      <c r="W34" s="74"/>
      <c r="X34" s="74"/>
      <c r="Y34" s="74"/>
    </row>
    <row r="35" spans="1:25" s="12" customFormat="1" ht="20.25" customHeight="1">
      <c r="A35" s="73">
        <v>28</v>
      </c>
      <c r="B35" s="11" t="s">
        <v>140</v>
      </c>
      <c r="C35" s="11" t="s">
        <v>98</v>
      </c>
      <c r="D35" s="14" t="s">
        <v>12</v>
      </c>
      <c r="E35" s="52" t="s">
        <v>51</v>
      </c>
      <c r="F35" s="14">
        <v>6</v>
      </c>
      <c r="G35" s="14">
        <v>6</v>
      </c>
      <c r="H35" s="366">
        <f t="shared" si="3"/>
        <v>5.999999999999999</v>
      </c>
      <c r="I35" s="14">
        <v>7</v>
      </c>
      <c r="J35" s="20">
        <v>7</v>
      </c>
      <c r="K35" s="20">
        <v>17</v>
      </c>
      <c r="L35" s="20">
        <v>14</v>
      </c>
      <c r="M35" s="20">
        <v>45</v>
      </c>
      <c r="N35" s="28">
        <f t="shared" si="0"/>
        <v>7.6</v>
      </c>
      <c r="O35" s="44">
        <f t="shared" si="1"/>
        <v>7.36</v>
      </c>
      <c r="P35" s="81">
        <v>7</v>
      </c>
      <c r="Q35" s="85">
        <v>7</v>
      </c>
      <c r="R35" s="86">
        <f t="shared" si="2"/>
        <v>7</v>
      </c>
      <c r="S35" s="75"/>
      <c r="T35" s="74"/>
      <c r="U35" s="74"/>
      <c r="V35" s="74"/>
      <c r="W35" s="74"/>
      <c r="X35" s="74"/>
      <c r="Y35" s="74"/>
    </row>
    <row r="36" spans="1:25" s="12" customFormat="1" ht="20.25" customHeight="1">
      <c r="A36" s="73">
        <v>29</v>
      </c>
      <c r="B36" s="11" t="s">
        <v>112</v>
      </c>
      <c r="C36" s="11" t="s">
        <v>98</v>
      </c>
      <c r="D36" s="14" t="s">
        <v>12</v>
      </c>
      <c r="E36" s="54">
        <v>32469</v>
      </c>
      <c r="F36" s="14">
        <v>8</v>
      </c>
      <c r="G36" s="14">
        <v>7.5</v>
      </c>
      <c r="H36" s="366">
        <f t="shared" si="3"/>
        <v>7.85</v>
      </c>
      <c r="I36" s="14">
        <v>8</v>
      </c>
      <c r="J36" s="20">
        <v>8</v>
      </c>
      <c r="K36" s="20">
        <v>18</v>
      </c>
      <c r="L36" s="20">
        <v>16</v>
      </c>
      <c r="M36" s="20">
        <v>45</v>
      </c>
      <c r="N36" s="28">
        <f t="shared" si="0"/>
        <v>7.9</v>
      </c>
      <c r="O36" s="44">
        <f t="shared" si="1"/>
        <v>7.9399999999999995</v>
      </c>
      <c r="P36" s="81">
        <v>8</v>
      </c>
      <c r="Q36" s="85">
        <v>7</v>
      </c>
      <c r="R36" s="86">
        <f t="shared" si="2"/>
        <v>7.699999999999999</v>
      </c>
      <c r="S36" s="75"/>
      <c r="T36" s="74"/>
      <c r="U36" s="74"/>
      <c r="V36" s="74"/>
      <c r="W36" s="74"/>
      <c r="X36" s="74"/>
      <c r="Y36" s="74"/>
    </row>
    <row r="37" spans="1:25" s="12" customFormat="1" ht="20.25" customHeight="1">
      <c r="A37" s="73">
        <v>30</v>
      </c>
      <c r="B37" s="11" t="s">
        <v>141</v>
      </c>
      <c r="C37" s="11" t="s">
        <v>99</v>
      </c>
      <c r="D37" s="14" t="s">
        <v>12</v>
      </c>
      <c r="E37" s="52" t="s">
        <v>52</v>
      </c>
      <c r="F37" s="14">
        <v>6</v>
      </c>
      <c r="G37" s="14">
        <v>4.5</v>
      </c>
      <c r="H37" s="366">
        <f t="shared" si="3"/>
        <v>5.549999999999999</v>
      </c>
      <c r="I37" s="14">
        <v>7</v>
      </c>
      <c r="J37" s="20">
        <v>7</v>
      </c>
      <c r="K37" s="20">
        <v>18</v>
      </c>
      <c r="L37" s="20">
        <v>14</v>
      </c>
      <c r="M37" s="20">
        <v>45</v>
      </c>
      <c r="N37" s="28">
        <f t="shared" si="0"/>
        <v>7.7</v>
      </c>
      <c r="O37" s="44">
        <f t="shared" si="1"/>
        <v>7.420000000000001</v>
      </c>
      <c r="P37" s="81">
        <v>6</v>
      </c>
      <c r="Q37" s="85">
        <v>6</v>
      </c>
      <c r="R37" s="86">
        <f t="shared" si="2"/>
        <v>5.999999999999999</v>
      </c>
      <c r="S37" s="75"/>
      <c r="T37" s="74"/>
      <c r="U37" s="74"/>
      <c r="V37" s="74"/>
      <c r="W37" s="74"/>
      <c r="X37" s="74"/>
      <c r="Y37" s="74"/>
    </row>
    <row r="38" spans="1:19" s="12" customFormat="1" ht="20.25" customHeight="1">
      <c r="A38" s="73">
        <v>31</v>
      </c>
      <c r="B38" s="13" t="s">
        <v>142</v>
      </c>
      <c r="C38" s="13" t="s">
        <v>99</v>
      </c>
      <c r="D38" s="16" t="s">
        <v>12</v>
      </c>
      <c r="E38" s="56" t="s">
        <v>53</v>
      </c>
      <c r="F38" s="14">
        <v>7</v>
      </c>
      <c r="G38" s="14">
        <v>7</v>
      </c>
      <c r="H38" s="366">
        <f t="shared" si="3"/>
        <v>7</v>
      </c>
      <c r="I38" s="136"/>
      <c r="J38" s="137"/>
      <c r="K38" s="20">
        <v>15</v>
      </c>
      <c r="L38" s="20">
        <v>13</v>
      </c>
      <c r="M38" s="20">
        <v>45</v>
      </c>
      <c r="N38" s="28">
        <f t="shared" si="0"/>
        <v>7.3</v>
      </c>
      <c r="O38" s="44">
        <f t="shared" si="1"/>
        <v>4.38</v>
      </c>
      <c r="P38" s="83">
        <v>6</v>
      </c>
      <c r="Q38" s="85">
        <v>6</v>
      </c>
      <c r="R38" s="86">
        <f t="shared" si="2"/>
        <v>5.999999999999999</v>
      </c>
      <c r="S38" s="76"/>
    </row>
    <row r="39" spans="1:19" s="12" customFormat="1" ht="20.25" customHeight="1">
      <c r="A39" s="73">
        <v>32</v>
      </c>
      <c r="B39" s="13" t="s">
        <v>143</v>
      </c>
      <c r="C39" s="13" t="s">
        <v>100</v>
      </c>
      <c r="D39" s="16" t="s">
        <v>12</v>
      </c>
      <c r="E39" s="56" t="s">
        <v>54</v>
      </c>
      <c r="F39" s="14">
        <v>7</v>
      </c>
      <c r="G39" s="14">
        <v>6.5</v>
      </c>
      <c r="H39" s="366">
        <f t="shared" si="3"/>
        <v>6.85</v>
      </c>
      <c r="I39" s="14">
        <v>8</v>
      </c>
      <c r="J39" s="20">
        <v>7</v>
      </c>
      <c r="K39" s="20">
        <v>17</v>
      </c>
      <c r="L39" s="20">
        <v>16</v>
      </c>
      <c r="M39" s="20">
        <v>42</v>
      </c>
      <c r="N39" s="28">
        <f t="shared" si="0"/>
        <v>7.5</v>
      </c>
      <c r="O39" s="44">
        <f t="shared" si="1"/>
        <v>7.5</v>
      </c>
      <c r="P39" s="82">
        <v>7</v>
      </c>
      <c r="Q39" s="85">
        <v>6</v>
      </c>
      <c r="R39" s="86">
        <f t="shared" si="2"/>
        <v>6.699999999999999</v>
      </c>
      <c r="S39" s="76"/>
    </row>
    <row r="40" spans="1:19" s="12" customFormat="1" ht="20.25" customHeight="1">
      <c r="A40" s="73">
        <v>33</v>
      </c>
      <c r="B40" s="13" t="s">
        <v>144</v>
      </c>
      <c r="C40" s="13" t="s">
        <v>101</v>
      </c>
      <c r="D40" s="16" t="s">
        <v>12</v>
      </c>
      <c r="E40" s="56" t="s">
        <v>55</v>
      </c>
      <c r="F40" s="57">
        <v>7</v>
      </c>
      <c r="G40" s="57">
        <v>8</v>
      </c>
      <c r="H40" s="366">
        <f t="shared" si="3"/>
        <v>7.299999999999999</v>
      </c>
      <c r="I40" s="57">
        <v>7</v>
      </c>
      <c r="J40" s="77">
        <v>8</v>
      </c>
      <c r="K40" s="77">
        <v>15</v>
      </c>
      <c r="L40" s="77">
        <v>17</v>
      </c>
      <c r="M40" s="77">
        <v>40</v>
      </c>
      <c r="N40" s="28">
        <f t="shared" si="0"/>
        <v>7.2</v>
      </c>
      <c r="O40" s="44">
        <f t="shared" si="1"/>
        <v>7.32</v>
      </c>
      <c r="P40" s="84">
        <v>8</v>
      </c>
      <c r="Q40" s="85">
        <v>7</v>
      </c>
      <c r="R40" s="86">
        <f t="shared" si="2"/>
        <v>7.699999999999999</v>
      </c>
      <c r="S40" s="76"/>
    </row>
    <row r="41" spans="1:19" s="12" customFormat="1" ht="21" customHeight="1">
      <c r="A41" s="73">
        <v>34</v>
      </c>
      <c r="B41" s="11" t="s">
        <v>145</v>
      </c>
      <c r="C41" s="11" t="s">
        <v>102</v>
      </c>
      <c r="D41" s="14" t="s">
        <v>13</v>
      </c>
      <c r="E41" s="56" t="s">
        <v>56</v>
      </c>
      <c r="F41" s="14">
        <v>7</v>
      </c>
      <c r="G41" s="14">
        <v>6.5</v>
      </c>
      <c r="H41" s="366">
        <f t="shared" si="3"/>
        <v>6.85</v>
      </c>
      <c r="I41" s="14">
        <v>7</v>
      </c>
      <c r="J41" s="20">
        <v>7</v>
      </c>
      <c r="K41" s="78">
        <v>17</v>
      </c>
      <c r="L41" s="20">
        <v>13</v>
      </c>
      <c r="M41" s="79">
        <v>40</v>
      </c>
      <c r="N41" s="28">
        <f t="shared" si="0"/>
        <v>7</v>
      </c>
      <c r="O41" s="44">
        <f t="shared" si="1"/>
        <v>7.000000000000001</v>
      </c>
      <c r="P41" s="82">
        <v>7</v>
      </c>
      <c r="Q41" s="85">
        <v>6</v>
      </c>
      <c r="R41" s="86">
        <f t="shared" si="2"/>
        <v>6.699999999999999</v>
      </c>
      <c r="S41" s="76"/>
    </row>
    <row r="42" spans="1:18" s="12" customFormat="1" ht="21" customHeight="1">
      <c r="A42" s="73">
        <v>35</v>
      </c>
      <c r="B42" s="11" t="s">
        <v>130</v>
      </c>
      <c r="C42" s="11" t="s">
        <v>103</v>
      </c>
      <c r="D42" s="14" t="s">
        <v>13</v>
      </c>
      <c r="E42" s="56" t="s">
        <v>57</v>
      </c>
      <c r="F42" s="14"/>
      <c r="G42" s="14"/>
      <c r="H42" s="366">
        <f t="shared" si="3"/>
        <v>0</v>
      </c>
      <c r="I42" s="14"/>
      <c r="J42" s="20"/>
      <c r="K42" s="20"/>
      <c r="L42" s="20"/>
      <c r="M42" s="20"/>
      <c r="N42" s="28">
        <f t="shared" si="0"/>
        <v>0</v>
      </c>
      <c r="O42" s="44">
        <f t="shared" si="1"/>
        <v>0</v>
      </c>
      <c r="P42" s="82"/>
      <c r="Q42" s="85">
        <v>7</v>
      </c>
      <c r="R42" s="86">
        <f t="shared" si="2"/>
        <v>2.1</v>
      </c>
    </row>
    <row r="43" spans="1:18" s="12" customFormat="1" ht="21" customHeight="1">
      <c r="A43" s="73">
        <v>36</v>
      </c>
      <c r="B43" s="11" t="s">
        <v>146</v>
      </c>
      <c r="C43" s="11" t="s">
        <v>104</v>
      </c>
      <c r="D43" s="14" t="s">
        <v>12</v>
      </c>
      <c r="E43" s="58">
        <v>28817</v>
      </c>
      <c r="F43" s="14">
        <v>7</v>
      </c>
      <c r="G43" s="14">
        <v>6.5</v>
      </c>
      <c r="H43" s="366">
        <f t="shared" si="3"/>
        <v>6.85</v>
      </c>
      <c r="I43" s="14">
        <v>6</v>
      </c>
      <c r="J43" s="20">
        <v>7</v>
      </c>
      <c r="K43" s="20">
        <v>17</v>
      </c>
      <c r="L43" s="20">
        <v>12</v>
      </c>
      <c r="M43" s="20">
        <v>42</v>
      </c>
      <c r="N43" s="28">
        <f t="shared" si="0"/>
        <v>7.1</v>
      </c>
      <c r="O43" s="44">
        <f t="shared" si="1"/>
        <v>6.86</v>
      </c>
      <c r="P43" s="82">
        <v>6</v>
      </c>
      <c r="Q43" s="85">
        <v>7</v>
      </c>
      <c r="R43" s="86">
        <f t="shared" si="2"/>
        <v>6.299999999999999</v>
      </c>
    </row>
    <row r="44" spans="1:18" s="12" customFormat="1" ht="21.75" customHeight="1">
      <c r="A44" s="73">
        <v>37</v>
      </c>
      <c r="B44" s="11" t="s">
        <v>147</v>
      </c>
      <c r="C44" s="11" t="s">
        <v>105</v>
      </c>
      <c r="D44" s="14" t="s">
        <v>12</v>
      </c>
      <c r="E44" s="56" t="s">
        <v>58</v>
      </c>
      <c r="F44" s="14">
        <v>7</v>
      </c>
      <c r="G44" s="14">
        <v>6.5</v>
      </c>
      <c r="H44" s="366">
        <f t="shared" si="3"/>
        <v>6.85</v>
      </c>
      <c r="I44" s="14">
        <v>8</v>
      </c>
      <c r="J44" s="137"/>
      <c r="K44" s="20">
        <v>17</v>
      </c>
      <c r="L44" s="20">
        <v>13</v>
      </c>
      <c r="M44" s="20">
        <v>42</v>
      </c>
      <c r="N44" s="28">
        <f t="shared" si="0"/>
        <v>7.2</v>
      </c>
      <c r="O44" s="44">
        <f t="shared" si="1"/>
        <v>5.92</v>
      </c>
      <c r="P44" s="82">
        <v>8</v>
      </c>
      <c r="Q44" s="85">
        <v>7</v>
      </c>
      <c r="R44" s="86">
        <f t="shared" si="2"/>
        <v>7.699999999999999</v>
      </c>
    </row>
    <row r="45" spans="1:18" s="12" customFormat="1" ht="21.75" customHeight="1">
      <c r="A45" s="73">
        <v>38</v>
      </c>
      <c r="B45" s="11" t="s">
        <v>148</v>
      </c>
      <c r="C45" s="11" t="s">
        <v>106</v>
      </c>
      <c r="D45" s="14" t="s">
        <v>12</v>
      </c>
      <c r="E45" s="56" t="s">
        <v>59</v>
      </c>
      <c r="F45" s="14">
        <v>7</v>
      </c>
      <c r="G45" s="14">
        <v>7</v>
      </c>
      <c r="H45" s="366">
        <f t="shared" si="3"/>
        <v>7</v>
      </c>
      <c r="I45" s="14">
        <v>8</v>
      </c>
      <c r="J45" s="137">
        <v>7</v>
      </c>
      <c r="K45" s="20">
        <v>15</v>
      </c>
      <c r="L45" s="20">
        <v>16</v>
      </c>
      <c r="M45" s="20">
        <v>48</v>
      </c>
      <c r="N45" s="28">
        <f t="shared" si="0"/>
        <v>7.9</v>
      </c>
      <c r="O45" s="44">
        <f t="shared" si="1"/>
        <v>7.74</v>
      </c>
      <c r="P45" s="82">
        <v>6</v>
      </c>
      <c r="Q45" s="85">
        <v>8</v>
      </c>
      <c r="R45" s="86">
        <f t="shared" si="2"/>
        <v>6.6</v>
      </c>
    </row>
    <row r="46" spans="1:18" s="12" customFormat="1" ht="21.75" customHeight="1">
      <c r="A46" s="73">
        <v>39</v>
      </c>
      <c r="B46" s="11" t="s">
        <v>149</v>
      </c>
      <c r="C46" s="11" t="s">
        <v>106</v>
      </c>
      <c r="D46" s="14" t="s">
        <v>12</v>
      </c>
      <c r="E46" s="58">
        <v>29149</v>
      </c>
      <c r="F46" s="14">
        <v>7</v>
      </c>
      <c r="G46" s="14">
        <v>7.5</v>
      </c>
      <c r="H46" s="366">
        <f t="shared" si="3"/>
        <v>7.1499999999999995</v>
      </c>
      <c r="I46" s="14">
        <v>8</v>
      </c>
      <c r="J46" s="20">
        <v>7</v>
      </c>
      <c r="K46" s="20">
        <v>16</v>
      </c>
      <c r="L46" s="20">
        <v>16</v>
      </c>
      <c r="M46" s="20">
        <v>39</v>
      </c>
      <c r="N46" s="28">
        <f t="shared" si="0"/>
        <v>7.1</v>
      </c>
      <c r="O46" s="44">
        <f t="shared" si="1"/>
        <v>7.26</v>
      </c>
      <c r="P46" s="82">
        <v>6</v>
      </c>
      <c r="Q46" s="85">
        <v>8</v>
      </c>
      <c r="R46" s="86">
        <f t="shared" si="2"/>
        <v>6.6</v>
      </c>
    </row>
    <row r="47" spans="1:18" s="12" customFormat="1" ht="21" customHeight="1">
      <c r="A47" s="73">
        <v>40</v>
      </c>
      <c r="B47" s="11" t="s">
        <v>150</v>
      </c>
      <c r="C47" s="11" t="s">
        <v>107</v>
      </c>
      <c r="D47" s="14" t="s">
        <v>12</v>
      </c>
      <c r="E47" s="56" t="s">
        <v>60</v>
      </c>
      <c r="F47" s="14">
        <v>6</v>
      </c>
      <c r="G47" s="14">
        <v>7</v>
      </c>
      <c r="H47" s="366">
        <f t="shared" si="3"/>
        <v>6.299999999999999</v>
      </c>
      <c r="I47" s="14">
        <v>7</v>
      </c>
      <c r="J47" s="20">
        <v>7</v>
      </c>
      <c r="K47" s="20">
        <v>18</v>
      </c>
      <c r="L47" s="20">
        <v>13</v>
      </c>
      <c r="M47" s="20">
        <v>42</v>
      </c>
      <c r="N47" s="28">
        <f t="shared" si="0"/>
        <v>7.3</v>
      </c>
      <c r="O47" s="44">
        <f t="shared" si="1"/>
        <v>7.180000000000001</v>
      </c>
      <c r="P47" s="82">
        <v>6</v>
      </c>
      <c r="Q47" s="85">
        <v>7</v>
      </c>
      <c r="R47" s="86">
        <f t="shared" si="2"/>
        <v>6.299999999999999</v>
      </c>
    </row>
    <row r="48" spans="1:19" s="12" customFormat="1" ht="22.5" customHeight="1">
      <c r="A48" s="73">
        <v>41</v>
      </c>
      <c r="B48" s="11" t="s">
        <v>152</v>
      </c>
      <c r="C48" s="11" t="s">
        <v>109</v>
      </c>
      <c r="D48" s="14" t="s">
        <v>12</v>
      </c>
      <c r="E48" s="56" t="s">
        <v>62</v>
      </c>
      <c r="F48" s="14">
        <v>7</v>
      </c>
      <c r="G48" s="14">
        <v>7</v>
      </c>
      <c r="H48" s="366">
        <f t="shared" si="3"/>
        <v>7</v>
      </c>
      <c r="I48" s="14">
        <v>8</v>
      </c>
      <c r="J48" s="20">
        <v>7</v>
      </c>
      <c r="K48" s="20">
        <v>18</v>
      </c>
      <c r="L48" s="20">
        <v>14</v>
      </c>
      <c r="M48" s="20">
        <v>42</v>
      </c>
      <c r="N48" s="28">
        <f t="shared" si="0"/>
        <v>7.4</v>
      </c>
      <c r="O48" s="44">
        <f t="shared" si="1"/>
        <v>7.440000000000001</v>
      </c>
      <c r="P48" s="82">
        <v>7</v>
      </c>
      <c r="Q48" s="85">
        <v>8</v>
      </c>
      <c r="R48" s="86">
        <f t="shared" si="2"/>
        <v>7.299999999999999</v>
      </c>
      <c r="S48" s="80"/>
    </row>
    <row r="49" spans="1:18" s="12" customFormat="1" ht="22.5" customHeight="1">
      <c r="A49" s="73">
        <v>42</v>
      </c>
      <c r="B49" s="11" t="s">
        <v>151</v>
      </c>
      <c r="C49" s="11" t="s">
        <v>108</v>
      </c>
      <c r="D49" s="14" t="s">
        <v>13</v>
      </c>
      <c r="E49" s="56" t="s">
        <v>61</v>
      </c>
      <c r="F49" s="14">
        <v>8</v>
      </c>
      <c r="G49" s="14">
        <v>6</v>
      </c>
      <c r="H49" s="366">
        <f t="shared" si="3"/>
        <v>7.3999999999999995</v>
      </c>
      <c r="I49" s="14">
        <v>6</v>
      </c>
      <c r="J49" s="20">
        <v>8</v>
      </c>
      <c r="K49" s="20">
        <v>15</v>
      </c>
      <c r="L49" s="20">
        <v>14</v>
      </c>
      <c r="M49" s="20">
        <v>40</v>
      </c>
      <c r="N49" s="28">
        <f t="shared" si="0"/>
        <v>6.9</v>
      </c>
      <c r="O49" s="44">
        <f t="shared" si="1"/>
        <v>6.94</v>
      </c>
      <c r="P49" s="82">
        <v>8</v>
      </c>
      <c r="Q49" s="85">
        <v>8</v>
      </c>
      <c r="R49" s="86">
        <f t="shared" si="2"/>
        <v>8</v>
      </c>
    </row>
    <row r="50" spans="1:25" s="117" customFormat="1" ht="24" customHeight="1">
      <c r="A50" s="106">
        <v>43</v>
      </c>
      <c r="B50" s="118" t="s">
        <v>135</v>
      </c>
      <c r="C50" s="118" t="s">
        <v>93</v>
      </c>
      <c r="D50" s="110" t="s">
        <v>12</v>
      </c>
      <c r="E50" s="119" t="s">
        <v>47</v>
      </c>
      <c r="F50" s="110">
        <v>7</v>
      </c>
      <c r="G50" s="110">
        <v>7</v>
      </c>
      <c r="H50" s="366">
        <f t="shared" si="3"/>
        <v>7</v>
      </c>
      <c r="I50" s="110">
        <v>8</v>
      </c>
      <c r="J50" s="110">
        <v>7</v>
      </c>
      <c r="K50" s="110">
        <v>16</v>
      </c>
      <c r="L50" s="110">
        <v>16</v>
      </c>
      <c r="M50" s="110">
        <v>45</v>
      </c>
      <c r="N50" s="111">
        <f t="shared" si="0"/>
        <v>7.7</v>
      </c>
      <c r="O50" s="112">
        <f t="shared" si="1"/>
        <v>7.620000000000001</v>
      </c>
      <c r="P50" s="113">
        <v>7</v>
      </c>
      <c r="Q50" s="114">
        <v>7</v>
      </c>
      <c r="R50" s="115">
        <f t="shared" si="2"/>
        <v>7</v>
      </c>
      <c r="S50" s="116"/>
      <c r="T50" s="116"/>
      <c r="U50" s="116"/>
      <c r="V50" s="116"/>
      <c r="W50" s="116"/>
      <c r="X50" s="116"/>
      <c r="Y50" s="116"/>
    </row>
    <row r="51" spans="1:25" s="12" customFormat="1" ht="23.25" customHeight="1">
      <c r="A51" s="73">
        <v>44</v>
      </c>
      <c r="B51" s="11" t="s">
        <v>125</v>
      </c>
      <c r="C51" s="11" t="s">
        <v>87</v>
      </c>
      <c r="D51" s="14" t="s">
        <v>13</v>
      </c>
      <c r="E51" s="52" t="s">
        <v>40</v>
      </c>
      <c r="F51" s="14">
        <v>8</v>
      </c>
      <c r="G51" s="14">
        <v>7</v>
      </c>
      <c r="H51" s="366">
        <f t="shared" si="3"/>
        <v>7.699999999999999</v>
      </c>
      <c r="I51" s="14">
        <v>6</v>
      </c>
      <c r="J51" s="14">
        <v>6</v>
      </c>
      <c r="K51" s="14">
        <v>15</v>
      </c>
      <c r="L51" s="14">
        <v>13</v>
      </c>
      <c r="M51" s="14">
        <v>39</v>
      </c>
      <c r="N51" s="28">
        <f t="shared" si="0"/>
        <v>6.7</v>
      </c>
      <c r="O51" s="44">
        <f t="shared" si="1"/>
        <v>6.42</v>
      </c>
      <c r="P51" s="81">
        <v>6</v>
      </c>
      <c r="Q51" s="85">
        <v>7</v>
      </c>
      <c r="R51" s="86">
        <f t="shared" si="2"/>
        <v>6.299999999999999</v>
      </c>
      <c r="S51" s="74"/>
      <c r="T51" s="74"/>
      <c r="U51" s="74"/>
      <c r="V51" s="74"/>
      <c r="W51" s="74"/>
      <c r="X51" s="74"/>
      <c r="Y51" s="74"/>
    </row>
    <row r="52" spans="1:25" s="12" customFormat="1" ht="21.75" customHeight="1">
      <c r="A52" s="73">
        <v>45</v>
      </c>
      <c r="B52" s="11" t="s">
        <v>126</v>
      </c>
      <c r="C52" s="11" t="s">
        <v>88</v>
      </c>
      <c r="D52" s="14" t="s">
        <v>13</v>
      </c>
      <c r="E52" s="54">
        <v>28490</v>
      </c>
      <c r="F52" s="14">
        <v>6</v>
      </c>
      <c r="G52" s="14">
        <v>7</v>
      </c>
      <c r="H52" s="366">
        <f t="shared" si="3"/>
        <v>6.299999999999999</v>
      </c>
      <c r="I52" s="14">
        <v>7</v>
      </c>
      <c r="J52" s="14">
        <v>8</v>
      </c>
      <c r="K52" s="14">
        <v>17</v>
      </c>
      <c r="L52" s="136">
        <v>16</v>
      </c>
      <c r="M52" s="14">
        <v>42</v>
      </c>
      <c r="N52" s="28">
        <f t="shared" si="0"/>
        <v>7.5</v>
      </c>
      <c r="O52" s="44">
        <f t="shared" si="1"/>
        <v>7.5</v>
      </c>
      <c r="P52" s="81">
        <v>6</v>
      </c>
      <c r="Q52" s="85">
        <v>7</v>
      </c>
      <c r="R52" s="86">
        <f t="shared" si="2"/>
        <v>6.299999999999999</v>
      </c>
      <c r="S52" s="74"/>
      <c r="T52" s="74"/>
      <c r="U52" s="74"/>
      <c r="V52" s="74"/>
      <c r="W52" s="74"/>
      <c r="X52" s="74"/>
      <c r="Y52" s="74"/>
    </row>
    <row r="53" spans="1:25" s="12" customFormat="1" ht="21.75" customHeight="1">
      <c r="A53" s="73">
        <v>46</v>
      </c>
      <c r="B53" s="49" t="s">
        <v>124</v>
      </c>
      <c r="C53" s="49" t="s">
        <v>86</v>
      </c>
      <c r="D53" s="22" t="s">
        <v>13</v>
      </c>
      <c r="E53" s="51" t="s">
        <v>39</v>
      </c>
      <c r="F53" s="14">
        <v>7</v>
      </c>
      <c r="G53" s="14">
        <v>5.5</v>
      </c>
      <c r="H53" s="366">
        <f t="shared" si="3"/>
        <v>6.549999999999999</v>
      </c>
      <c r="I53" s="14">
        <v>7</v>
      </c>
      <c r="J53" s="14">
        <v>7</v>
      </c>
      <c r="K53" s="14">
        <v>18</v>
      </c>
      <c r="L53" s="14">
        <v>16</v>
      </c>
      <c r="M53" s="14">
        <v>45</v>
      </c>
      <c r="N53" s="28">
        <f t="shared" si="0"/>
        <v>7.9</v>
      </c>
      <c r="O53" s="44">
        <f t="shared" si="1"/>
        <v>7.540000000000001</v>
      </c>
      <c r="P53" s="81">
        <v>6</v>
      </c>
      <c r="Q53" s="85">
        <v>8</v>
      </c>
      <c r="R53" s="86">
        <f t="shared" si="2"/>
        <v>6.6</v>
      </c>
      <c r="S53" s="74"/>
      <c r="T53" s="74"/>
      <c r="U53" s="74"/>
      <c r="V53" s="74"/>
      <c r="W53" s="74"/>
      <c r="X53" s="74"/>
      <c r="Y53" s="74"/>
    </row>
    <row r="54" spans="1:18" s="12" customFormat="1" ht="21.75" customHeight="1">
      <c r="A54" s="73">
        <v>47</v>
      </c>
      <c r="B54" s="11" t="s">
        <v>153</v>
      </c>
      <c r="C54" s="11" t="s">
        <v>93</v>
      </c>
      <c r="D54" s="14" t="s">
        <v>13</v>
      </c>
      <c r="E54" s="11"/>
      <c r="F54" s="14">
        <v>7</v>
      </c>
      <c r="G54" s="14"/>
      <c r="H54" s="366">
        <f t="shared" si="3"/>
        <v>4.8999999999999995</v>
      </c>
      <c r="I54" s="14"/>
      <c r="J54" s="20"/>
      <c r="K54" s="20"/>
      <c r="L54" s="20"/>
      <c r="M54" s="20"/>
      <c r="N54" s="28">
        <f t="shared" si="0"/>
        <v>0</v>
      </c>
      <c r="O54" s="44">
        <f t="shared" si="1"/>
        <v>0</v>
      </c>
      <c r="P54" s="14"/>
      <c r="Q54" s="47"/>
      <c r="R54" s="86">
        <f t="shared" si="2"/>
        <v>0</v>
      </c>
    </row>
    <row r="55" spans="2:18" ht="15.75">
      <c r="B55" s="25"/>
      <c r="C55" s="25"/>
      <c r="E55" s="25"/>
      <c r="F55" s="25"/>
      <c r="G55" s="25"/>
      <c r="H55" s="41"/>
      <c r="I55" s="25"/>
      <c r="J55" s="25"/>
      <c r="K55" s="25"/>
      <c r="L55" s="25"/>
      <c r="M55" s="25"/>
      <c r="N55" s="25"/>
      <c r="O55" s="41"/>
      <c r="P55" s="25"/>
      <c r="Q55" s="25"/>
      <c r="R55" s="41"/>
    </row>
    <row r="56" spans="2:18" ht="15.75">
      <c r="B56" s="25"/>
      <c r="C56" s="25"/>
      <c r="E56" s="25"/>
      <c r="F56" s="25"/>
      <c r="G56" s="25"/>
      <c r="H56" s="41"/>
      <c r="I56" s="25"/>
      <c r="J56" s="25"/>
      <c r="K56" s="25"/>
      <c r="L56" s="25"/>
      <c r="M56" s="25"/>
      <c r="N56" s="25"/>
      <c r="O56" s="41"/>
      <c r="P56" s="25"/>
      <c r="Q56" s="25"/>
      <c r="R56" s="41"/>
    </row>
    <row r="57" spans="2:18" ht="15.75">
      <c r="B57" s="25"/>
      <c r="C57" s="25"/>
      <c r="E57" s="25"/>
      <c r="F57" s="25"/>
      <c r="G57" s="25"/>
      <c r="H57" s="41"/>
      <c r="I57" s="25"/>
      <c r="J57" s="25"/>
      <c r="K57" s="25"/>
      <c r="L57" s="25"/>
      <c r="M57" s="25"/>
      <c r="N57" s="25"/>
      <c r="O57" s="41"/>
      <c r="P57" s="25"/>
      <c r="Q57" s="25"/>
      <c r="R57" s="41"/>
    </row>
    <row r="58" spans="2:18" ht="15.75">
      <c r="B58" s="25"/>
      <c r="C58" s="25"/>
      <c r="E58" s="25"/>
      <c r="F58" s="25"/>
      <c r="G58" s="25"/>
      <c r="H58" s="41"/>
      <c r="I58" s="25"/>
      <c r="J58" s="25"/>
      <c r="K58" s="25"/>
      <c r="L58" s="25"/>
      <c r="M58" s="25"/>
      <c r="N58" s="25"/>
      <c r="O58" s="41"/>
      <c r="P58" s="25"/>
      <c r="Q58" s="25"/>
      <c r="R58" s="41"/>
    </row>
    <row r="59" spans="2:18" ht="15.75">
      <c r="B59" s="25"/>
      <c r="C59" s="25"/>
      <c r="E59" s="25"/>
      <c r="F59" s="25"/>
      <c r="G59" s="25"/>
      <c r="H59" s="41"/>
      <c r="I59" s="25"/>
      <c r="J59" s="25"/>
      <c r="K59" s="25"/>
      <c r="L59" s="25"/>
      <c r="M59" s="25"/>
      <c r="N59" s="25"/>
      <c r="O59" s="41"/>
      <c r="P59" s="25"/>
      <c r="Q59" s="25"/>
      <c r="R59" s="41"/>
    </row>
    <row r="60" spans="2:18" ht="15.75">
      <c r="B60" s="25"/>
      <c r="C60" s="25"/>
      <c r="E60" s="25"/>
      <c r="F60" s="25"/>
      <c r="G60" s="25"/>
      <c r="H60" s="41"/>
      <c r="I60" s="25"/>
      <c r="J60" s="25"/>
      <c r="K60" s="25"/>
      <c r="L60" s="25"/>
      <c r="M60" s="25"/>
      <c r="N60" s="25"/>
      <c r="O60" s="41"/>
      <c r="P60" s="25"/>
      <c r="Q60" s="25"/>
      <c r="R60" s="41"/>
    </row>
    <row r="61" spans="2:18" ht="15.75">
      <c r="B61" s="25"/>
      <c r="C61" s="25"/>
      <c r="E61" s="25"/>
      <c r="F61" s="25"/>
      <c r="G61" s="25"/>
      <c r="H61" s="41"/>
      <c r="I61" s="25"/>
      <c r="J61" s="25"/>
      <c r="K61" s="25"/>
      <c r="L61" s="25"/>
      <c r="M61" s="25"/>
      <c r="N61" s="25"/>
      <c r="O61" s="41"/>
      <c r="P61" s="25"/>
      <c r="Q61" s="25"/>
      <c r="R61" s="41"/>
    </row>
    <row r="62" spans="2:18" ht="15.75">
      <c r="B62" s="25"/>
      <c r="C62" s="25"/>
      <c r="E62" s="25"/>
      <c r="F62" s="25"/>
      <c r="G62" s="25"/>
      <c r="H62" s="41"/>
      <c r="I62" s="25"/>
      <c r="J62" s="25"/>
      <c r="K62" s="25"/>
      <c r="L62" s="25"/>
      <c r="M62" s="25"/>
      <c r="N62" s="25"/>
      <c r="O62" s="41"/>
      <c r="P62" s="25"/>
      <c r="Q62" s="25"/>
      <c r="R62" s="41"/>
    </row>
    <row r="63" spans="2:18" ht="15.75">
      <c r="B63" s="25"/>
      <c r="C63" s="25"/>
      <c r="E63" s="25"/>
      <c r="F63" s="25"/>
      <c r="G63" s="25"/>
      <c r="H63" s="41"/>
      <c r="I63" s="25"/>
      <c r="J63" s="25"/>
      <c r="K63" s="25"/>
      <c r="L63" s="25"/>
      <c r="M63" s="25"/>
      <c r="N63" s="25"/>
      <c r="O63" s="41"/>
      <c r="P63" s="25"/>
      <c r="Q63" s="25"/>
      <c r="R63" s="41"/>
    </row>
    <row r="64" spans="2:18" ht="15.75">
      <c r="B64" s="25"/>
      <c r="C64" s="25"/>
      <c r="E64" s="25"/>
      <c r="F64" s="25"/>
      <c r="G64" s="25"/>
      <c r="H64" s="41"/>
      <c r="I64" s="25"/>
      <c r="J64" s="25"/>
      <c r="K64" s="25"/>
      <c r="L64" s="25"/>
      <c r="M64" s="25"/>
      <c r="N64" s="25"/>
      <c r="O64" s="41"/>
      <c r="P64" s="25"/>
      <c r="Q64" s="25"/>
      <c r="R64" s="41"/>
    </row>
    <row r="65" spans="2:18" ht="15.75">
      <c r="B65" s="25"/>
      <c r="C65" s="25"/>
      <c r="E65" s="25"/>
      <c r="F65" s="25"/>
      <c r="G65" s="25"/>
      <c r="H65" s="41"/>
      <c r="I65" s="25"/>
      <c r="J65" s="25"/>
      <c r="K65" s="25"/>
      <c r="L65" s="25"/>
      <c r="M65" s="25"/>
      <c r="N65" s="25"/>
      <c r="O65" s="41"/>
      <c r="P65" s="25"/>
      <c r="Q65" s="25"/>
      <c r="R65" s="41"/>
    </row>
    <row r="66" spans="2:18" ht="15.75">
      <c r="B66" s="25"/>
      <c r="C66" s="25"/>
      <c r="E66" s="25"/>
      <c r="F66" s="25"/>
      <c r="G66" s="25"/>
      <c r="H66" s="41"/>
      <c r="I66" s="25"/>
      <c r="J66" s="25"/>
      <c r="K66" s="25"/>
      <c r="L66" s="25"/>
      <c r="M66" s="25"/>
      <c r="N66" s="25"/>
      <c r="O66" s="41"/>
      <c r="P66" s="25"/>
      <c r="Q66" s="25"/>
      <c r="R66" s="41"/>
    </row>
    <row r="67" spans="2:18" ht="15.75">
      <c r="B67" s="25"/>
      <c r="C67" s="25"/>
      <c r="E67" s="25"/>
      <c r="F67" s="25"/>
      <c r="G67" s="25"/>
      <c r="H67" s="41"/>
      <c r="I67" s="25"/>
      <c r="J67" s="25"/>
      <c r="K67" s="25"/>
      <c r="L67" s="25"/>
      <c r="M67" s="25"/>
      <c r="N67" s="25"/>
      <c r="O67" s="41"/>
      <c r="P67" s="25"/>
      <c r="Q67" s="25"/>
      <c r="R67" s="41"/>
    </row>
    <row r="68" spans="2:18" ht="15.75">
      <c r="B68" s="25"/>
      <c r="C68" s="25"/>
      <c r="E68" s="25"/>
      <c r="F68" s="25"/>
      <c r="G68" s="25"/>
      <c r="H68" s="41"/>
      <c r="I68" s="25"/>
      <c r="J68" s="25"/>
      <c r="K68" s="25"/>
      <c r="L68" s="25"/>
      <c r="M68" s="25"/>
      <c r="N68" s="25"/>
      <c r="O68" s="41"/>
      <c r="P68" s="25"/>
      <c r="Q68" s="25"/>
      <c r="R68" s="41"/>
    </row>
    <row r="69" spans="2:18" ht="15.75">
      <c r="B69" s="25"/>
      <c r="C69" s="25"/>
      <c r="E69" s="25"/>
      <c r="F69" s="25"/>
      <c r="G69" s="25"/>
      <c r="H69" s="41"/>
      <c r="I69" s="25"/>
      <c r="J69" s="25"/>
      <c r="K69" s="25"/>
      <c r="L69" s="25"/>
      <c r="M69" s="25"/>
      <c r="N69" s="25"/>
      <c r="O69" s="41"/>
      <c r="P69" s="25"/>
      <c r="Q69" s="25"/>
      <c r="R69" s="41"/>
    </row>
  </sheetData>
  <sheetProtection/>
  <mergeCells count="20">
    <mergeCell ref="B1:D1"/>
    <mergeCell ref="B2:D2"/>
    <mergeCell ref="P6:P7"/>
    <mergeCell ref="Q6:Q7"/>
    <mergeCell ref="D5:D7"/>
    <mergeCell ref="B5:C7"/>
    <mergeCell ref="F6:F7"/>
    <mergeCell ref="T6:T7"/>
    <mergeCell ref="H6:H7"/>
    <mergeCell ref="K6:N6"/>
    <mergeCell ref="O6:O7"/>
    <mergeCell ref="E1:J1"/>
    <mergeCell ref="E2:J2"/>
    <mergeCell ref="A5:A7"/>
    <mergeCell ref="E5:E7"/>
    <mergeCell ref="F5:H5"/>
    <mergeCell ref="I5:O5"/>
    <mergeCell ref="G6:G7"/>
    <mergeCell ref="R6:R7"/>
    <mergeCell ref="P5:R5"/>
  </mergeCells>
  <printOptions/>
  <pageMargins left="0.19" right="0.26" top="0.2" bottom="0.17" header="0.12" footer="0.12"/>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M55"/>
  <sheetViews>
    <sheetView zoomScalePageLayoutView="0" workbookViewId="0" topLeftCell="A10">
      <selection activeCell="AA23" sqref="AA23"/>
    </sheetView>
  </sheetViews>
  <sheetFormatPr defaultColWidth="9.140625" defaultRowHeight="12.75"/>
  <cols>
    <col min="1" max="1" width="4.28125" style="35" customWidth="1"/>
    <col min="2" max="2" width="18.140625" style="38" customWidth="1"/>
    <col min="3" max="3" width="7.421875" style="37" customWidth="1"/>
    <col min="4" max="4" width="5.140625" style="37" customWidth="1"/>
    <col min="5" max="5" width="10.28125" style="37" customWidth="1"/>
    <col min="6" max="10" width="4.7109375" style="37" customWidth="1"/>
    <col min="11" max="11" width="4.7109375" style="87" customWidth="1"/>
    <col min="12" max="13" width="4.7109375" style="37" customWidth="1"/>
    <col min="14" max="14" width="4.7109375" style="87" customWidth="1"/>
    <col min="15" max="16" width="4.7109375" style="37" customWidth="1"/>
    <col min="17" max="17" width="4.7109375" style="87" customWidth="1"/>
    <col min="18" max="19" width="4.7109375" style="37" customWidth="1"/>
    <col min="20" max="20" width="4.7109375" style="87" customWidth="1"/>
    <col min="21" max="22" width="4.7109375" style="35" customWidth="1"/>
    <col min="23" max="23" width="4.7109375" style="147" customWidth="1"/>
    <col min="24" max="16384" width="9.140625" style="35" customWidth="1"/>
  </cols>
  <sheetData>
    <row r="1" spans="1:39" s="94" customFormat="1" ht="18.75">
      <c r="A1" s="92"/>
      <c r="B1" s="413" t="s">
        <v>154</v>
      </c>
      <c r="C1" s="413"/>
      <c r="D1" s="413"/>
      <c r="E1" s="413" t="s">
        <v>156</v>
      </c>
      <c r="F1" s="413"/>
      <c r="G1" s="413"/>
      <c r="H1" s="413"/>
      <c r="I1" s="413"/>
      <c r="J1" s="413"/>
      <c r="K1" s="413"/>
      <c r="L1" s="413"/>
      <c r="M1" s="413"/>
      <c r="N1" s="413"/>
      <c r="O1" s="413"/>
      <c r="P1" s="413"/>
      <c r="Q1" s="413"/>
      <c r="R1" s="413"/>
      <c r="S1" s="413"/>
      <c r="T1" s="413"/>
      <c r="U1" s="413"/>
      <c r="V1" s="92"/>
      <c r="W1" s="146"/>
      <c r="X1" s="92"/>
      <c r="Y1" s="92"/>
      <c r="Z1" s="92"/>
      <c r="AA1" s="92"/>
      <c r="AB1" s="92"/>
      <c r="AC1" s="92"/>
      <c r="AD1" s="92"/>
      <c r="AE1" s="92"/>
      <c r="AF1" s="92"/>
      <c r="AG1" s="93"/>
      <c r="AH1" s="93"/>
      <c r="AI1" s="93"/>
      <c r="AJ1" s="93"/>
      <c r="AK1" s="93"/>
      <c r="AL1" s="93"/>
      <c r="AM1" s="93"/>
    </row>
    <row r="2" spans="1:39" s="94" customFormat="1" ht="18.75">
      <c r="A2" s="92"/>
      <c r="B2" s="414" t="s">
        <v>155</v>
      </c>
      <c r="C2" s="414"/>
      <c r="D2" s="414"/>
      <c r="E2" s="414" t="s">
        <v>157</v>
      </c>
      <c r="F2" s="414"/>
      <c r="G2" s="414"/>
      <c r="H2" s="414"/>
      <c r="I2" s="414"/>
      <c r="J2" s="414"/>
      <c r="K2" s="414"/>
      <c r="L2" s="414"/>
      <c r="M2" s="414"/>
      <c r="N2" s="414"/>
      <c r="O2" s="414"/>
      <c r="P2" s="414"/>
      <c r="Q2" s="414"/>
      <c r="R2" s="414"/>
      <c r="S2" s="414"/>
      <c r="T2" s="414"/>
      <c r="U2" s="414"/>
      <c r="V2" s="92"/>
      <c r="W2" s="146"/>
      <c r="X2" s="92"/>
      <c r="Y2" s="92"/>
      <c r="Z2" s="92"/>
      <c r="AA2" s="92"/>
      <c r="AB2" s="92"/>
      <c r="AC2" s="92"/>
      <c r="AD2" s="92"/>
      <c r="AE2" s="92"/>
      <c r="AF2" s="92"/>
      <c r="AG2" s="93"/>
      <c r="AH2" s="93"/>
      <c r="AI2" s="93"/>
      <c r="AJ2" s="93"/>
      <c r="AK2" s="93"/>
      <c r="AL2" s="93"/>
      <c r="AM2" s="93"/>
    </row>
    <row r="4" spans="7:19" ht="15.75">
      <c r="G4" s="37">
        <v>4</v>
      </c>
      <c r="J4" s="37">
        <v>5</v>
      </c>
      <c r="M4" s="37">
        <v>6</v>
      </c>
      <c r="P4" s="37">
        <v>7</v>
      </c>
      <c r="S4" s="37">
        <v>8</v>
      </c>
    </row>
    <row r="5" spans="1:23" s="39" customFormat="1" ht="31.5" customHeight="1">
      <c r="A5" s="396" t="s">
        <v>0</v>
      </c>
      <c r="B5" s="400" t="s">
        <v>2</v>
      </c>
      <c r="C5" s="400"/>
      <c r="D5" s="418" t="s">
        <v>11</v>
      </c>
      <c r="E5" s="400" t="s">
        <v>9</v>
      </c>
      <c r="F5" s="415" t="s">
        <v>69</v>
      </c>
      <c r="G5" s="416"/>
      <c r="H5" s="417"/>
      <c r="I5" s="421" t="s">
        <v>10</v>
      </c>
      <c r="J5" s="421"/>
      <c r="K5" s="421"/>
      <c r="L5" s="411" t="s">
        <v>21</v>
      </c>
      <c r="M5" s="411"/>
      <c r="N5" s="411"/>
      <c r="O5" s="399" t="s">
        <v>20</v>
      </c>
      <c r="P5" s="399"/>
      <c r="Q5" s="399"/>
      <c r="R5" s="411" t="s">
        <v>23</v>
      </c>
      <c r="S5" s="411"/>
      <c r="T5" s="411"/>
      <c r="U5" s="411" t="s">
        <v>189</v>
      </c>
      <c r="V5" s="411"/>
      <c r="W5" s="411"/>
    </row>
    <row r="6" spans="1:23" s="36" customFormat="1" ht="31.5" customHeight="1">
      <c r="A6" s="396"/>
      <c r="B6" s="400"/>
      <c r="C6" s="400"/>
      <c r="D6" s="419"/>
      <c r="E6" s="400"/>
      <c r="F6" s="400" t="s">
        <v>7</v>
      </c>
      <c r="G6" s="400" t="s">
        <v>8</v>
      </c>
      <c r="H6" s="400" t="s">
        <v>1</v>
      </c>
      <c r="I6" s="405" t="s">
        <v>175</v>
      </c>
      <c r="J6" s="400" t="s">
        <v>8</v>
      </c>
      <c r="K6" s="401" t="s">
        <v>3</v>
      </c>
      <c r="L6" s="400" t="s">
        <v>7</v>
      </c>
      <c r="M6" s="400" t="s">
        <v>8</v>
      </c>
      <c r="N6" s="412" t="s">
        <v>3</v>
      </c>
      <c r="O6" s="400" t="s">
        <v>7</v>
      </c>
      <c r="P6" s="400" t="s">
        <v>8</v>
      </c>
      <c r="Q6" s="401" t="s">
        <v>3</v>
      </c>
      <c r="R6" s="397" t="s">
        <v>5</v>
      </c>
      <c r="S6" s="405" t="s">
        <v>178</v>
      </c>
      <c r="T6" s="404" t="s">
        <v>3</v>
      </c>
      <c r="U6" s="397" t="s">
        <v>5</v>
      </c>
      <c r="V6" s="405" t="s">
        <v>178</v>
      </c>
      <c r="W6" s="404" t="s">
        <v>3</v>
      </c>
    </row>
    <row r="7" spans="1:23" s="36" customFormat="1" ht="45" customHeight="1">
      <c r="A7" s="396"/>
      <c r="B7" s="400"/>
      <c r="C7" s="400"/>
      <c r="D7" s="420"/>
      <c r="E7" s="400"/>
      <c r="F7" s="400"/>
      <c r="G7" s="400"/>
      <c r="H7" s="400"/>
      <c r="I7" s="397"/>
      <c r="J7" s="400"/>
      <c r="K7" s="401"/>
      <c r="L7" s="400"/>
      <c r="M7" s="400"/>
      <c r="N7" s="412"/>
      <c r="O7" s="400"/>
      <c r="P7" s="400"/>
      <c r="Q7" s="401"/>
      <c r="R7" s="397"/>
      <c r="S7" s="397"/>
      <c r="T7" s="404"/>
      <c r="U7" s="397"/>
      <c r="V7" s="397"/>
      <c r="W7" s="404"/>
    </row>
    <row r="8" spans="1:23" s="62" customFormat="1" ht="20.25" customHeight="1">
      <c r="A8" s="59">
        <v>1</v>
      </c>
      <c r="B8" s="55" t="s">
        <v>111</v>
      </c>
      <c r="C8" s="55" t="s">
        <v>78</v>
      </c>
      <c r="D8" s="31" t="s">
        <v>12</v>
      </c>
      <c r="E8" s="60" t="s">
        <v>26</v>
      </c>
      <c r="F8" s="95">
        <v>6</v>
      </c>
      <c r="G8" s="17">
        <v>6</v>
      </c>
      <c r="H8" s="96">
        <f>G8*30%+F8*70%</f>
        <v>5.999999999999999</v>
      </c>
      <c r="I8" s="61">
        <v>8</v>
      </c>
      <c r="J8" s="30">
        <v>7</v>
      </c>
      <c r="K8" s="88">
        <f>J8*30%+I8*70%</f>
        <v>7.699999999999999</v>
      </c>
      <c r="L8" s="95">
        <v>6</v>
      </c>
      <c r="M8" s="97">
        <v>5</v>
      </c>
      <c r="N8" s="96">
        <f>M8*30%+L8*70%</f>
        <v>5.699999999999999</v>
      </c>
      <c r="O8" s="68">
        <v>7</v>
      </c>
      <c r="P8" s="181">
        <v>5</v>
      </c>
      <c r="Q8" s="182">
        <f>P8*30%+O8*70%</f>
        <v>6.3999999999999995</v>
      </c>
      <c r="R8" s="91">
        <v>8</v>
      </c>
      <c r="S8" s="91">
        <v>7</v>
      </c>
      <c r="T8" s="98">
        <f>S8*30%+R8*70%</f>
        <v>7.699999999999999</v>
      </c>
      <c r="U8" s="91">
        <v>8</v>
      </c>
      <c r="V8" s="91">
        <v>7</v>
      </c>
      <c r="W8" s="98">
        <f>V8*30%+U8*70%</f>
        <v>7.699999999999999</v>
      </c>
    </row>
    <row r="9" spans="1:23" s="62" customFormat="1" ht="20.25" customHeight="1">
      <c r="A9" s="63">
        <v>2</v>
      </c>
      <c r="B9" s="55" t="s">
        <v>110</v>
      </c>
      <c r="C9" s="55" t="s">
        <v>78</v>
      </c>
      <c r="D9" s="31" t="s">
        <v>13</v>
      </c>
      <c r="E9" s="60" t="s">
        <v>25</v>
      </c>
      <c r="F9" s="31">
        <v>7</v>
      </c>
      <c r="G9" s="18">
        <v>6</v>
      </c>
      <c r="H9" s="96">
        <f aca="true" t="shared" si="0" ref="H9:H55">G9*30%+F9*70%</f>
        <v>6.699999999999999</v>
      </c>
      <c r="I9" s="65">
        <v>7</v>
      </c>
      <c r="J9" s="32">
        <v>9</v>
      </c>
      <c r="K9" s="88">
        <f aca="true" t="shared" si="1" ref="K9:K55">J9*30%+I9*70%</f>
        <v>7.6</v>
      </c>
      <c r="L9" s="31">
        <v>7</v>
      </c>
      <c r="M9" s="138">
        <v>5</v>
      </c>
      <c r="N9" s="96">
        <f aca="true" t="shared" si="2" ref="N9:N55">M9*30%+L9*70%</f>
        <v>6.3999999999999995</v>
      </c>
      <c r="O9" s="68">
        <v>6</v>
      </c>
      <c r="P9" s="181">
        <v>7</v>
      </c>
      <c r="Q9" s="182">
        <f aca="true" t="shared" si="3" ref="Q9:Q55">P9*30%+O9*70%</f>
        <v>6.299999999999999</v>
      </c>
      <c r="R9" s="64">
        <v>8</v>
      </c>
      <c r="S9" s="64">
        <v>6.5</v>
      </c>
      <c r="T9" s="98">
        <f aca="true" t="shared" si="4" ref="T9:T55">S9*30%+R9*70%</f>
        <v>7.55</v>
      </c>
      <c r="U9" s="64">
        <v>7</v>
      </c>
      <c r="V9" s="64">
        <v>7</v>
      </c>
      <c r="W9" s="98">
        <f aca="true" t="shared" si="5" ref="W9:W55">V9*30%+U9*70%</f>
        <v>7</v>
      </c>
    </row>
    <row r="10" spans="1:23" s="62" customFormat="1" ht="20.25" customHeight="1">
      <c r="A10" s="59">
        <v>3</v>
      </c>
      <c r="B10" s="99" t="s">
        <v>114</v>
      </c>
      <c r="C10" s="55" t="s">
        <v>78</v>
      </c>
      <c r="D10" s="50" t="s">
        <v>12</v>
      </c>
      <c r="E10" s="66" t="s">
        <v>28</v>
      </c>
      <c r="F10" s="139" t="s">
        <v>347</v>
      </c>
      <c r="G10" s="18">
        <v>7</v>
      </c>
      <c r="H10" s="96" t="e">
        <f t="shared" si="0"/>
        <v>#VALUE!</v>
      </c>
      <c r="I10" s="68">
        <v>8</v>
      </c>
      <c r="J10" s="33">
        <v>7</v>
      </c>
      <c r="K10" s="88">
        <f t="shared" si="1"/>
        <v>7.699999999999999</v>
      </c>
      <c r="L10" s="34">
        <v>7</v>
      </c>
      <c r="M10" s="100">
        <v>8</v>
      </c>
      <c r="N10" s="96">
        <f t="shared" si="2"/>
        <v>7.299999999999999</v>
      </c>
      <c r="O10" s="68" t="s">
        <v>36</v>
      </c>
      <c r="P10" s="181">
        <v>5</v>
      </c>
      <c r="Q10" s="182">
        <f t="shared" si="3"/>
        <v>6.75</v>
      </c>
      <c r="R10" s="140" t="s">
        <v>347</v>
      </c>
      <c r="S10" s="67">
        <v>8</v>
      </c>
      <c r="T10" s="98" t="e">
        <f t="shared" si="4"/>
        <v>#VALUE!</v>
      </c>
      <c r="U10" s="67">
        <v>7</v>
      </c>
      <c r="V10" s="67">
        <v>7</v>
      </c>
      <c r="W10" s="98">
        <f t="shared" si="5"/>
        <v>7</v>
      </c>
    </row>
    <row r="11" spans="1:23" s="62" customFormat="1" ht="20.25" customHeight="1">
      <c r="A11" s="63">
        <v>4</v>
      </c>
      <c r="B11" s="55" t="s">
        <v>112</v>
      </c>
      <c r="C11" s="55" t="s">
        <v>78</v>
      </c>
      <c r="D11" s="31" t="s">
        <v>12</v>
      </c>
      <c r="E11" s="69" t="s">
        <v>27</v>
      </c>
      <c r="F11" s="34">
        <v>8</v>
      </c>
      <c r="G11" s="18">
        <v>6</v>
      </c>
      <c r="H11" s="96">
        <f t="shared" si="0"/>
        <v>7.3999999999999995</v>
      </c>
      <c r="I11" s="68">
        <v>7</v>
      </c>
      <c r="J11" s="376">
        <v>7</v>
      </c>
      <c r="K11" s="88">
        <f t="shared" si="1"/>
        <v>7</v>
      </c>
      <c r="L11" s="34">
        <v>7</v>
      </c>
      <c r="M11" s="101">
        <v>7</v>
      </c>
      <c r="N11" s="96">
        <f t="shared" si="2"/>
        <v>7</v>
      </c>
      <c r="O11" s="68">
        <v>8</v>
      </c>
      <c r="P11" s="181">
        <v>7</v>
      </c>
      <c r="Q11" s="182">
        <f t="shared" si="3"/>
        <v>7.699999999999999</v>
      </c>
      <c r="R11" s="67">
        <v>7</v>
      </c>
      <c r="S11" s="67">
        <v>7.5</v>
      </c>
      <c r="T11" s="98">
        <f t="shared" si="4"/>
        <v>7.1499999999999995</v>
      </c>
      <c r="U11" s="67">
        <v>7.5</v>
      </c>
      <c r="V11" s="67">
        <v>8</v>
      </c>
      <c r="W11" s="98">
        <f t="shared" si="5"/>
        <v>7.65</v>
      </c>
    </row>
    <row r="12" spans="1:23" s="62" customFormat="1" ht="20.25" customHeight="1">
      <c r="A12" s="59">
        <v>5</v>
      </c>
      <c r="B12" s="99" t="s">
        <v>113</v>
      </c>
      <c r="C12" s="55" t="s">
        <v>78</v>
      </c>
      <c r="D12" s="50" t="s">
        <v>12</v>
      </c>
      <c r="E12" s="70">
        <v>32473</v>
      </c>
      <c r="F12" s="34">
        <v>6</v>
      </c>
      <c r="G12" s="18">
        <v>6</v>
      </c>
      <c r="H12" s="96">
        <f t="shared" si="0"/>
        <v>5.999999999999999</v>
      </c>
      <c r="I12" s="68">
        <v>7</v>
      </c>
      <c r="J12" s="33">
        <v>7</v>
      </c>
      <c r="K12" s="88">
        <f t="shared" si="1"/>
        <v>7</v>
      </c>
      <c r="L12" s="34">
        <v>7</v>
      </c>
      <c r="M12" s="100">
        <v>7</v>
      </c>
      <c r="N12" s="96">
        <f t="shared" si="2"/>
        <v>7</v>
      </c>
      <c r="O12" s="68">
        <v>7</v>
      </c>
      <c r="P12" s="181">
        <v>5</v>
      </c>
      <c r="Q12" s="182">
        <f t="shared" si="3"/>
        <v>6.3999999999999995</v>
      </c>
      <c r="R12" s="67">
        <v>6.5</v>
      </c>
      <c r="S12" s="67">
        <v>8</v>
      </c>
      <c r="T12" s="98">
        <f t="shared" si="4"/>
        <v>6.949999999999999</v>
      </c>
      <c r="U12" s="67">
        <v>7.5</v>
      </c>
      <c r="V12" s="67">
        <v>7</v>
      </c>
      <c r="W12" s="98">
        <f t="shared" si="5"/>
        <v>7.35</v>
      </c>
    </row>
    <row r="13" spans="1:23" s="62" customFormat="1" ht="20.25" customHeight="1">
      <c r="A13" s="63">
        <v>6</v>
      </c>
      <c r="B13" s="55" t="s">
        <v>115</v>
      </c>
      <c r="C13" s="55" t="s">
        <v>79</v>
      </c>
      <c r="D13" s="31" t="s">
        <v>12</v>
      </c>
      <c r="E13" s="69" t="s">
        <v>29</v>
      </c>
      <c r="F13" s="34">
        <v>7</v>
      </c>
      <c r="G13" s="18">
        <v>6</v>
      </c>
      <c r="H13" s="96">
        <f t="shared" si="0"/>
        <v>6.699999999999999</v>
      </c>
      <c r="I13" s="68">
        <v>7</v>
      </c>
      <c r="J13" s="33">
        <v>6</v>
      </c>
      <c r="K13" s="88">
        <f t="shared" si="1"/>
        <v>6.699999999999999</v>
      </c>
      <c r="L13" s="34">
        <v>7</v>
      </c>
      <c r="M13" s="100">
        <v>7</v>
      </c>
      <c r="N13" s="96">
        <f t="shared" si="2"/>
        <v>7</v>
      </c>
      <c r="O13" s="68">
        <v>7</v>
      </c>
      <c r="P13" s="181">
        <v>7</v>
      </c>
      <c r="Q13" s="182">
        <f t="shared" si="3"/>
        <v>7</v>
      </c>
      <c r="R13" s="67">
        <v>7</v>
      </c>
      <c r="S13" s="67">
        <v>7.5</v>
      </c>
      <c r="T13" s="98">
        <f t="shared" si="4"/>
        <v>7.1499999999999995</v>
      </c>
      <c r="U13" s="67">
        <v>7</v>
      </c>
      <c r="V13" s="67">
        <v>7</v>
      </c>
      <c r="W13" s="98">
        <f t="shared" si="5"/>
        <v>7</v>
      </c>
    </row>
    <row r="14" spans="1:23" s="62" customFormat="1" ht="20.25" customHeight="1">
      <c r="A14" s="59">
        <v>7</v>
      </c>
      <c r="B14" s="55" t="s">
        <v>116</v>
      </c>
      <c r="C14" s="55" t="s">
        <v>80</v>
      </c>
      <c r="D14" s="31" t="s">
        <v>13</v>
      </c>
      <c r="E14" s="71">
        <v>28053</v>
      </c>
      <c r="F14" s="34">
        <v>5</v>
      </c>
      <c r="G14" s="18">
        <v>7</v>
      </c>
      <c r="H14" s="96">
        <f t="shared" si="0"/>
        <v>5.6</v>
      </c>
      <c r="I14" s="68">
        <v>7.5</v>
      </c>
      <c r="J14" s="34">
        <v>8</v>
      </c>
      <c r="K14" s="88">
        <f t="shared" si="1"/>
        <v>7.65</v>
      </c>
      <c r="L14" s="34">
        <v>6</v>
      </c>
      <c r="M14" s="101">
        <v>8</v>
      </c>
      <c r="N14" s="96">
        <f t="shared" si="2"/>
        <v>6.6</v>
      </c>
      <c r="O14" s="68">
        <v>7</v>
      </c>
      <c r="P14" s="181">
        <v>6</v>
      </c>
      <c r="Q14" s="182">
        <f t="shared" si="3"/>
        <v>6.699999999999999</v>
      </c>
      <c r="R14" s="67">
        <v>7</v>
      </c>
      <c r="S14" s="67">
        <v>8</v>
      </c>
      <c r="T14" s="98">
        <f t="shared" si="4"/>
        <v>7.299999999999999</v>
      </c>
      <c r="U14" s="67">
        <v>7</v>
      </c>
      <c r="V14" s="67">
        <v>7</v>
      </c>
      <c r="W14" s="98">
        <f t="shared" si="5"/>
        <v>7</v>
      </c>
    </row>
    <row r="15" spans="1:23" s="62" customFormat="1" ht="20.25" customHeight="1">
      <c r="A15" s="63">
        <v>8</v>
      </c>
      <c r="B15" s="55" t="s">
        <v>113</v>
      </c>
      <c r="C15" s="55" t="s">
        <v>81</v>
      </c>
      <c r="D15" s="31" t="s">
        <v>12</v>
      </c>
      <c r="E15" s="69" t="s">
        <v>63</v>
      </c>
      <c r="F15" s="31">
        <v>7</v>
      </c>
      <c r="G15" s="31">
        <v>6</v>
      </c>
      <c r="H15" s="96">
        <f t="shared" si="0"/>
        <v>6.699999999999999</v>
      </c>
      <c r="I15" s="31">
        <v>6.5</v>
      </c>
      <c r="J15" s="139"/>
      <c r="K15" s="88">
        <f t="shared" si="1"/>
        <v>4.55</v>
      </c>
      <c r="L15" s="31">
        <v>6</v>
      </c>
      <c r="M15" s="139"/>
      <c r="N15" s="96">
        <f t="shared" si="2"/>
        <v>4.199999999999999</v>
      </c>
      <c r="O15" s="31">
        <v>6</v>
      </c>
      <c r="P15" s="34">
        <v>5</v>
      </c>
      <c r="Q15" s="182">
        <f t="shared" si="3"/>
        <v>5.699999999999999</v>
      </c>
      <c r="R15" s="69">
        <v>7</v>
      </c>
      <c r="S15" s="139"/>
      <c r="T15" s="98">
        <f t="shared" si="4"/>
        <v>4.8999999999999995</v>
      </c>
      <c r="U15" s="69">
        <v>7</v>
      </c>
      <c r="V15" s="31">
        <v>7</v>
      </c>
      <c r="W15" s="98">
        <f t="shared" si="5"/>
        <v>7</v>
      </c>
    </row>
    <row r="16" spans="1:23" s="62" customFormat="1" ht="20.25" customHeight="1">
      <c r="A16" s="59">
        <v>9</v>
      </c>
      <c r="B16" s="55" t="s">
        <v>117</v>
      </c>
      <c r="C16" s="55" t="s">
        <v>81</v>
      </c>
      <c r="D16" s="31" t="s">
        <v>12</v>
      </c>
      <c r="E16" s="69" t="s">
        <v>31</v>
      </c>
      <c r="F16" s="34">
        <v>6</v>
      </c>
      <c r="G16" s="18">
        <v>7</v>
      </c>
      <c r="H16" s="96">
        <f t="shared" si="0"/>
        <v>6.299999999999999</v>
      </c>
      <c r="I16" s="31">
        <v>7.5</v>
      </c>
      <c r="J16" s="31">
        <v>8</v>
      </c>
      <c r="K16" s="88">
        <f t="shared" si="1"/>
        <v>7.65</v>
      </c>
      <c r="L16" s="34">
        <v>6</v>
      </c>
      <c r="M16" s="143"/>
      <c r="N16" s="96">
        <f t="shared" si="2"/>
        <v>4.199999999999999</v>
      </c>
      <c r="O16" s="141"/>
      <c r="P16" s="183"/>
      <c r="Q16" s="184">
        <f t="shared" si="3"/>
        <v>0</v>
      </c>
      <c r="R16" s="140"/>
      <c r="S16" s="140"/>
      <c r="T16" s="142">
        <f t="shared" si="4"/>
        <v>0</v>
      </c>
      <c r="U16" s="140"/>
      <c r="V16" s="67">
        <v>7</v>
      </c>
      <c r="W16" s="98">
        <f t="shared" si="5"/>
        <v>2.1</v>
      </c>
    </row>
    <row r="17" spans="1:23" s="62" customFormat="1" ht="20.25" customHeight="1">
      <c r="A17" s="63">
        <v>10</v>
      </c>
      <c r="B17" s="55" t="s">
        <v>118</v>
      </c>
      <c r="C17" s="55" t="s">
        <v>81</v>
      </c>
      <c r="D17" s="31" t="s">
        <v>12</v>
      </c>
      <c r="E17" s="69" t="s">
        <v>32</v>
      </c>
      <c r="F17" s="34">
        <v>8</v>
      </c>
      <c r="G17" s="18">
        <v>7</v>
      </c>
      <c r="H17" s="96">
        <f t="shared" si="0"/>
        <v>7.699999999999999</v>
      </c>
      <c r="I17" s="31">
        <v>8</v>
      </c>
      <c r="J17" s="31">
        <v>9</v>
      </c>
      <c r="K17" s="88">
        <f t="shared" si="1"/>
        <v>8.299999999999999</v>
      </c>
      <c r="L17" s="34">
        <v>7</v>
      </c>
      <c r="M17" s="100">
        <v>8</v>
      </c>
      <c r="N17" s="96">
        <f t="shared" si="2"/>
        <v>7.299999999999999</v>
      </c>
      <c r="O17" s="68">
        <v>6</v>
      </c>
      <c r="P17" s="181">
        <v>5</v>
      </c>
      <c r="Q17" s="182">
        <f t="shared" si="3"/>
        <v>5.699999999999999</v>
      </c>
      <c r="R17" s="67">
        <v>8</v>
      </c>
      <c r="S17" s="67">
        <v>7.5</v>
      </c>
      <c r="T17" s="98">
        <f t="shared" si="4"/>
        <v>7.85</v>
      </c>
      <c r="U17" s="67">
        <v>7</v>
      </c>
      <c r="V17" s="67">
        <v>7.5</v>
      </c>
      <c r="W17" s="98">
        <f t="shared" si="5"/>
        <v>7.1499999999999995</v>
      </c>
    </row>
    <row r="18" spans="1:23" s="62" customFormat="1" ht="20.25" customHeight="1">
      <c r="A18" s="59">
        <v>11</v>
      </c>
      <c r="B18" s="55" t="s">
        <v>119</v>
      </c>
      <c r="C18" s="55" t="s">
        <v>82</v>
      </c>
      <c r="D18" s="31" t="s">
        <v>13</v>
      </c>
      <c r="E18" s="69" t="s">
        <v>33</v>
      </c>
      <c r="F18" s="34">
        <v>7</v>
      </c>
      <c r="G18" s="18">
        <v>6</v>
      </c>
      <c r="H18" s="96">
        <f t="shared" si="0"/>
        <v>6.699999999999999</v>
      </c>
      <c r="I18" s="31">
        <v>7</v>
      </c>
      <c r="J18" s="31">
        <v>7</v>
      </c>
      <c r="K18" s="88">
        <f t="shared" si="1"/>
        <v>7</v>
      </c>
      <c r="L18" s="34">
        <v>6</v>
      </c>
      <c r="M18" s="100">
        <v>6</v>
      </c>
      <c r="N18" s="96">
        <f t="shared" si="2"/>
        <v>5.999999999999999</v>
      </c>
      <c r="O18" s="68">
        <v>7</v>
      </c>
      <c r="P18" s="181">
        <v>7</v>
      </c>
      <c r="Q18" s="182">
        <f t="shared" si="3"/>
        <v>7</v>
      </c>
      <c r="R18" s="67">
        <v>7</v>
      </c>
      <c r="S18" s="67">
        <v>6</v>
      </c>
      <c r="T18" s="98">
        <f t="shared" si="4"/>
        <v>6.699999999999999</v>
      </c>
      <c r="U18" s="67">
        <v>6.5</v>
      </c>
      <c r="V18" s="67">
        <v>8</v>
      </c>
      <c r="W18" s="98">
        <f t="shared" si="5"/>
        <v>6.949999999999999</v>
      </c>
    </row>
    <row r="19" spans="1:23" s="130" customFormat="1" ht="20.25" customHeight="1">
      <c r="A19" s="120">
        <v>12</v>
      </c>
      <c r="B19" s="121" t="s">
        <v>120</v>
      </c>
      <c r="C19" s="121" t="s">
        <v>83</v>
      </c>
      <c r="D19" s="122" t="s">
        <v>12</v>
      </c>
      <c r="E19" s="123" t="s">
        <v>34</v>
      </c>
      <c r="F19" s="122">
        <v>7</v>
      </c>
      <c r="G19" s="124">
        <v>6</v>
      </c>
      <c r="H19" s="125">
        <f t="shared" si="0"/>
        <v>6.699999999999999</v>
      </c>
      <c r="I19" s="122">
        <v>7.5</v>
      </c>
      <c r="J19" s="122">
        <v>8</v>
      </c>
      <c r="K19" s="126">
        <f t="shared" si="1"/>
        <v>7.65</v>
      </c>
      <c r="L19" s="122">
        <v>6</v>
      </c>
      <c r="M19" s="127">
        <v>6</v>
      </c>
      <c r="N19" s="125">
        <f t="shared" si="2"/>
        <v>5.999999999999999</v>
      </c>
      <c r="O19" s="135">
        <v>6</v>
      </c>
      <c r="P19" s="185">
        <v>5</v>
      </c>
      <c r="Q19" s="186">
        <f t="shared" si="3"/>
        <v>5.699999999999999</v>
      </c>
      <c r="R19" s="128">
        <v>5</v>
      </c>
      <c r="S19" s="128">
        <v>7</v>
      </c>
      <c r="T19" s="129">
        <f t="shared" si="4"/>
        <v>5.6</v>
      </c>
      <c r="U19" s="128">
        <v>6</v>
      </c>
      <c r="V19" s="128">
        <v>7</v>
      </c>
      <c r="W19" s="98">
        <f t="shared" si="5"/>
        <v>6.299999999999999</v>
      </c>
    </row>
    <row r="20" spans="1:23" s="130" customFormat="1" ht="20.25" customHeight="1">
      <c r="A20" s="131">
        <v>13</v>
      </c>
      <c r="B20" s="132" t="s">
        <v>121</v>
      </c>
      <c r="C20" s="132" t="s">
        <v>84</v>
      </c>
      <c r="D20" s="133" t="s">
        <v>12</v>
      </c>
      <c r="E20" s="134" t="s">
        <v>35</v>
      </c>
      <c r="F20" s="122">
        <v>7</v>
      </c>
      <c r="G20" s="124">
        <v>6</v>
      </c>
      <c r="H20" s="125">
        <f t="shared" si="0"/>
        <v>6.699999999999999</v>
      </c>
      <c r="I20" s="122">
        <v>9</v>
      </c>
      <c r="J20" s="122">
        <v>8</v>
      </c>
      <c r="K20" s="126">
        <f t="shared" si="1"/>
        <v>8.7</v>
      </c>
      <c r="L20" s="122">
        <v>8</v>
      </c>
      <c r="M20" s="127">
        <v>7</v>
      </c>
      <c r="N20" s="125">
        <f t="shared" si="2"/>
        <v>7.699999999999999</v>
      </c>
      <c r="O20" s="135" t="s">
        <v>30</v>
      </c>
      <c r="P20" s="185">
        <v>5</v>
      </c>
      <c r="Q20" s="186">
        <f t="shared" si="3"/>
        <v>6.05</v>
      </c>
      <c r="R20" s="128">
        <v>8</v>
      </c>
      <c r="S20" s="128">
        <v>6</v>
      </c>
      <c r="T20" s="129">
        <f t="shared" si="4"/>
        <v>7.3999999999999995</v>
      </c>
      <c r="U20" s="128">
        <v>7</v>
      </c>
      <c r="V20" s="128">
        <v>7.5</v>
      </c>
      <c r="W20" s="98">
        <f t="shared" si="5"/>
        <v>7.1499999999999995</v>
      </c>
    </row>
    <row r="21" spans="1:23" s="62" customFormat="1" ht="20.25" customHeight="1">
      <c r="A21" s="63">
        <v>14</v>
      </c>
      <c r="B21" s="55" t="s">
        <v>123</v>
      </c>
      <c r="C21" s="55" t="s">
        <v>85</v>
      </c>
      <c r="D21" s="31" t="s">
        <v>12</v>
      </c>
      <c r="E21" s="60" t="s">
        <v>37</v>
      </c>
      <c r="F21" s="34">
        <v>8</v>
      </c>
      <c r="G21" s="18">
        <v>6</v>
      </c>
      <c r="H21" s="96">
        <f t="shared" si="0"/>
        <v>7.3999999999999995</v>
      </c>
      <c r="I21" s="31">
        <v>7.5</v>
      </c>
      <c r="J21" s="31">
        <v>8</v>
      </c>
      <c r="K21" s="88">
        <f t="shared" si="1"/>
        <v>7.65</v>
      </c>
      <c r="L21" s="34">
        <v>7</v>
      </c>
      <c r="M21" s="101">
        <v>7</v>
      </c>
      <c r="N21" s="96">
        <f t="shared" si="2"/>
        <v>7</v>
      </c>
      <c r="O21" s="68">
        <v>6</v>
      </c>
      <c r="P21" s="181">
        <v>7</v>
      </c>
      <c r="Q21" s="182">
        <f t="shared" si="3"/>
        <v>6.299999999999999</v>
      </c>
      <c r="R21" s="67">
        <v>8</v>
      </c>
      <c r="S21" s="67">
        <v>7</v>
      </c>
      <c r="T21" s="98">
        <f t="shared" si="4"/>
        <v>7.699999999999999</v>
      </c>
      <c r="U21" s="67">
        <v>8.5</v>
      </c>
      <c r="V21" s="67">
        <v>7</v>
      </c>
      <c r="W21" s="98">
        <f t="shared" si="5"/>
        <v>8.049999999999999</v>
      </c>
    </row>
    <row r="22" spans="1:23" s="62" customFormat="1" ht="20.25" customHeight="1">
      <c r="A22" s="59">
        <v>15</v>
      </c>
      <c r="B22" s="55" t="s">
        <v>122</v>
      </c>
      <c r="C22" s="55" t="s">
        <v>85</v>
      </c>
      <c r="D22" s="31" t="s">
        <v>12</v>
      </c>
      <c r="E22" s="60" t="s">
        <v>38</v>
      </c>
      <c r="F22" s="34">
        <v>7</v>
      </c>
      <c r="G22" s="18">
        <v>6</v>
      </c>
      <c r="H22" s="96">
        <f t="shared" si="0"/>
        <v>6.699999999999999</v>
      </c>
      <c r="I22" s="31">
        <v>7.5</v>
      </c>
      <c r="J22" s="31">
        <v>8</v>
      </c>
      <c r="K22" s="88">
        <f t="shared" si="1"/>
        <v>7.65</v>
      </c>
      <c r="L22" s="34">
        <v>7</v>
      </c>
      <c r="M22" s="101">
        <v>6</v>
      </c>
      <c r="N22" s="96">
        <f t="shared" si="2"/>
        <v>6.699999999999999</v>
      </c>
      <c r="O22" s="68">
        <v>7</v>
      </c>
      <c r="P22" s="181">
        <v>5</v>
      </c>
      <c r="Q22" s="182">
        <f t="shared" si="3"/>
        <v>6.3999999999999995</v>
      </c>
      <c r="R22" s="140">
        <v>7</v>
      </c>
      <c r="S22" s="67">
        <v>8</v>
      </c>
      <c r="T22" s="98">
        <f t="shared" si="4"/>
        <v>7.299999999999999</v>
      </c>
      <c r="U22" s="67">
        <v>7</v>
      </c>
      <c r="V22" s="67">
        <v>7</v>
      </c>
      <c r="W22" s="98">
        <f t="shared" si="5"/>
        <v>7</v>
      </c>
    </row>
    <row r="23" spans="1:23" s="62" customFormat="1" ht="20.25" customHeight="1">
      <c r="A23" s="63">
        <v>16</v>
      </c>
      <c r="B23" s="99" t="s">
        <v>127</v>
      </c>
      <c r="C23" s="99" t="s">
        <v>85</v>
      </c>
      <c r="D23" s="50" t="s">
        <v>12</v>
      </c>
      <c r="E23" s="66" t="s">
        <v>41</v>
      </c>
      <c r="F23" s="34">
        <v>8</v>
      </c>
      <c r="G23" s="18">
        <v>6</v>
      </c>
      <c r="H23" s="96">
        <f t="shared" si="0"/>
        <v>7.3999999999999995</v>
      </c>
      <c r="I23" s="31">
        <v>8.5</v>
      </c>
      <c r="J23" s="31">
        <v>9</v>
      </c>
      <c r="K23" s="88">
        <f t="shared" si="1"/>
        <v>8.649999999999999</v>
      </c>
      <c r="L23" s="34">
        <v>8</v>
      </c>
      <c r="M23" s="100">
        <v>8</v>
      </c>
      <c r="N23" s="96">
        <f t="shared" si="2"/>
        <v>8</v>
      </c>
      <c r="O23" s="68">
        <v>8</v>
      </c>
      <c r="P23" s="181">
        <v>6</v>
      </c>
      <c r="Q23" s="182">
        <f t="shared" si="3"/>
        <v>7.3999999999999995</v>
      </c>
      <c r="R23" s="67">
        <v>8</v>
      </c>
      <c r="S23" s="67">
        <v>8</v>
      </c>
      <c r="T23" s="98">
        <f t="shared" si="4"/>
        <v>8</v>
      </c>
      <c r="U23" s="67">
        <v>7.5</v>
      </c>
      <c r="V23" s="67">
        <v>7</v>
      </c>
      <c r="W23" s="98">
        <f t="shared" si="5"/>
        <v>7.35</v>
      </c>
    </row>
    <row r="24" spans="1:23" s="62" customFormat="1" ht="20.25" customHeight="1">
      <c r="A24" s="59">
        <v>17</v>
      </c>
      <c r="B24" s="99" t="s">
        <v>128</v>
      </c>
      <c r="C24" s="99" t="s">
        <v>89</v>
      </c>
      <c r="D24" s="50" t="s">
        <v>13</v>
      </c>
      <c r="E24" s="66" t="s">
        <v>42</v>
      </c>
      <c r="F24" s="34">
        <v>6</v>
      </c>
      <c r="G24" s="18">
        <v>7</v>
      </c>
      <c r="H24" s="96">
        <f t="shared" si="0"/>
        <v>6.299999999999999</v>
      </c>
      <c r="I24" s="31">
        <v>7</v>
      </c>
      <c r="J24" s="139">
        <v>8</v>
      </c>
      <c r="K24" s="88">
        <f t="shared" si="1"/>
        <v>7.299999999999999</v>
      </c>
      <c r="L24" s="34">
        <v>8</v>
      </c>
      <c r="M24" s="138">
        <v>5</v>
      </c>
      <c r="N24" s="96">
        <f t="shared" si="2"/>
        <v>7.1</v>
      </c>
      <c r="O24" s="68" t="s">
        <v>30</v>
      </c>
      <c r="P24" s="181">
        <v>6</v>
      </c>
      <c r="Q24" s="182">
        <f t="shared" si="3"/>
        <v>6.35</v>
      </c>
      <c r="R24" s="67">
        <v>6.5</v>
      </c>
      <c r="S24" s="67">
        <v>7</v>
      </c>
      <c r="T24" s="98">
        <f t="shared" si="4"/>
        <v>6.65</v>
      </c>
      <c r="U24" s="67">
        <v>6.5</v>
      </c>
      <c r="V24" s="67">
        <v>8</v>
      </c>
      <c r="W24" s="98">
        <f t="shared" si="5"/>
        <v>6.949999999999999</v>
      </c>
    </row>
    <row r="25" spans="1:23" s="62" customFormat="1" ht="20.25" customHeight="1">
      <c r="A25" s="63">
        <v>18</v>
      </c>
      <c r="B25" s="55" t="s">
        <v>129</v>
      </c>
      <c r="C25" s="55" t="s">
        <v>90</v>
      </c>
      <c r="D25" s="31" t="s">
        <v>13</v>
      </c>
      <c r="E25" s="71">
        <v>30278</v>
      </c>
      <c r="F25" s="34">
        <v>6</v>
      </c>
      <c r="G25" s="18">
        <v>6</v>
      </c>
      <c r="H25" s="96">
        <f t="shared" si="0"/>
        <v>5.999999999999999</v>
      </c>
      <c r="I25" s="31">
        <v>8</v>
      </c>
      <c r="J25" s="31">
        <v>8</v>
      </c>
      <c r="K25" s="88">
        <f t="shared" si="1"/>
        <v>8</v>
      </c>
      <c r="L25" s="34">
        <v>7</v>
      </c>
      <c r="M25" s="138">
        <v>5</v>
      </c>
      <c r="N25" s="96">
        <f t="shared" si="2"/>
        <v>6.3999999999999995</v>
      </c>
      <c r="O25" s="68">
        <v>6</v>
      </c>
      <c r="P25" s="181">
        <v>5</v>
      </c>
      <c r="Q25" s="182">
        <f t="shared" si="3"/>
        <v>5.699999999999999</v>
      </c>
      <c r="R25" s="67">
        <v>7</v>
      </c>
      <c r="S25" s="67">
        <v>6</v>
      </c>
      <c r="T25" s="98">
        <f t="shared" si="4"/>
        <v>6.699999999999999</v>
      </c>
      <c r="U25" s="67">
        <v>6</v>
      </c>
      <c r="V25" s="67">
        <v>7</v>
      </c>
      <c r="W25" s="98">
        <f t="shared" si="5"/>
        <v>6.299999999999999</v>
      </c>
    </row>
    <row r="26" spans="1:23" s="62" customFormat="1" ht="20.25" customHeight="1">
      <c r="A26" s="59">
        <v>19</v>
      </c>
      <c r="B26" s="55" t="s">
        <v>130</v>
      </c>
      <c r="C26" s="55" t="s">
        <v>91</v>
      </c>
      <c r="D26" s="31" t="s">
        <v>13</v>
      </c>
      <c r="E26" s="71">
        <v>30254</v>
      </c>
      <c r="F26" s="34">
        <v>6</v>
      </c>
      <c r="G26" s="18">
        <v>7</v>
      </c>
      <c r="H26" s="96">
        <f t="shared" si="0"/>
        <v>6.299999999999999</v>
      </c>
      <c r="I26" s="31">
        <v>6.5</v>
      </c>
      <c r="J26" s="31">
        <v>7</v>
      </c>
      <c r="K26" s="88">
        <f t="shared" si="1"/>
        <v>6.65</v>
      </c>
      <c r="L26" s="34">
        <v>6</v>
      </c>
      <c r="M26" s="100">
        <v>7</v>
      </c>
      <c r="N26" s="96">
        <f t="shared" si="2"/>
        <v>6.299999999999999</v>
      </c>
      <c r="O26" s="68">
        <v>6.5</v>
      </c>
      <c r="P26" s="181">
        <v>7</v>
      </c>
      <c r="Q26" s="182">
        <f t="shared" si="3"/>
        <v>6.65</v>
      </c>
      <c r="R26" s="67">
        <v>8</v>
      </c>
      <c r="S26" s="67">
        <v>7</v>
      </c>
      <c r="T26" s="98">
        <f t="shared" si="4"/>
        <v>7.699999999999999</v>
      </c>
      <c r="U26" s="67">
        <v>7</v>
      </c>
      <c r="V26" s="67">
        <v>8</v>
      </c>
      <c r="W26" s="98">
        <f t="shared" si="5"/>
        <v>7.299999999999999</v>
      </c>
    </row>
    <row r="27" spans="1:23" s="62" customFormat="1" ht="20.25" customHeight="1">
      <c r="A27" s="63">
        <v>20</v>
      </c>
      <c r="B27" s="55" t="s">
        <v>131</v>
      </c>
      <c r="C27" s="55" t="s">
        <v>91</v>
      </c>
      <c r="D27" s="31" t="s">
        <v>13</v>
      </c>
      <c r="E27" s="69" t="s">
        <v>43</v>
      </c>
      <c r="F27" s="34">
        <v>7</v>
      </c>
      <c r="G27" s="18">
        <v>7</v>
      </c>
      <c r="H27" s="96">
        <f t="shared" si="0"/>
        <v>7</v>
      </c>
      <c r="I27" s="31">
        <v>7</v>
      </c>
      <c r="J27" s="31">
        <v>8</v>
      </c>
      <c r="K27" s="88">
        <f t="shared" si="1"/>
        <v>7.299999999999999</v>
      </c>
      <c r="L27" s="34">
        <v>6</v>
      </c>
      <c r="M27" s="138">
        <v>5</v>
      </c>
      <c r="N27" s="96">
        <f t="shared" si="2"/>
        <v>5.699999999999999</v>
      </c>
      <c r="O27" s="68">
        <v>7.5</v>
      </c>
      <c r="P27" s="181">
        <v>5</v>
      </c>
      <c r="Q27" s="182">
        <f t="shared" si="3"/>
        <v>6.75</v>
      </c>
      <c r="R27" s="67">
        <v>7.5</v>
      </c>
      <c r="S27" s="67">
        <v>7.5</v>
      </c>
      <c r="T27" s="98">
        <f t="shared" si="4"/>
        <v>7.5</v>
      </c>
      <c r="U27" s="67">
        <v>7</v>
      </c>
      <c r="V27" s="67">
        <v>7</v>
      </c>
      <c r="W27" s="98">
        <f t="shared" si="5"/>
        <v>7</v>
      </c>
    </row>
    <row r="28" spans="1:23" s="62" customFormat="1" ht="20.25" customHeight="1">
      <c r="A28" s="59">
        <v>21</v>
      </c>
      <c r="B28" s="99" t="s">
        <v>132</v>
      </c>
      <c r="C28" s="99" t="s">
        <v>91</v>
      </c>
      <c r="D28" s="50" t="s">
        <v>13</v>
      </c>
      <c r="E28" s="66" t="s">
        <v>44</v>
      </c>
      <c r="F28" s="34">
        <v>5</v>
      </c>
      <c r="G28" s="18">
        <v>7</v>
      </c>
      <c r="H28" s="96">
        <f t="shared" si="0"/>
        <v>5.6</v>
      </c>
      <c r="I28" s="31">
        <v>7</v>
      </c>
      <c r="J28" s="31">
        <v>8</v>
      </c>
      <c r="K28" s="88">
        <f t="shared" si="1"/>
        <v>7.299999999999999</v>
      </c>
      <c r="L28" s="34">
        <v>6</v>
      </c>
      <c r="M28" s="100">
        <v>4</v>
      </c>
      <c r="N28" s="96">
        <f t="shared" si="2"/>
        <v>5.3999999999999995</v>
      </c>
      <c r="O28" s="68">
        <v>6.5</v>
      </c>
      <c r="P28" s="181">
        <v>5</v>
      </c>
      <c r="Q28" s="182">
        <f t="shared" si="3"/>
        <v>6.05</v>
      </c>
      <c r="R28" s="67">
        <v>7</v>
      </c>
      <c r="S28" s="67">
        <v>6</v>
      </c>
      <c r="T28" s="98">
        <f t="shared" si="4"/>
        <v>6.699999999999999</v>
      </c>
      <c r="U28" s="67">
        <v>6</v>
      </c>
      <c r="V28" s="67">
        <v>8</v>
      </c>
      <c r="W28" s="98">
        <f t="shared" si="5"/>
        <v>6.6</v>
      </c>
    </row>
    <row r="29" spans="1:23" s="62" customFormat="1" ht="20.25" customHeight="1">
      <c r="A29" s="63">
        <v>22</v>
      </c>
      <c r="B29" s="55" t="s">
        <v>133</v>
      </c>
      <c r="C29" s="55" t="s">
        <v>92</v>
      </c>
      <c r="D29" s="31" t="s">
        <v>12</v>
      </c>
      <c r="E29" s="69" t="s">
        <v>45</v>
      </c>
      <c r="F29" s="34">
        <v>7</v>
      </c>
      <c r="G29" s="18">
        <v>6</v>
      </c>
      <c r="H29" s="96">
        <f t="shared" si="0"/>
        <v>6.699999999999999</v>
      </c>
      <c r="I29" s="34">
        <v>8</v>
      </c>
      <c r="J29" s="31">
        <v>8</v>
      </c>
      <c r="K29" s="88">
        <f t="shared" si="1"/>
        <v>8</v>
      </c>
      <c r="L29" s="34">
        <v>6</v>
      </c>
      <c r="M29" s="138">
        <v>5</v>
      </c>
      <c r="N29" s="96">
        <f t="shared" si="2"/>
        <v>5.699999999999999</v>
      </c>
      <c r="O29" s="68">
        <v>8</v>
      </c>
      <c r="P29" s="181">
        <v>7</v>
      </c>
      <c r="Q29" s="182">
        <f t="shared" si="3"/>
        <v>7.699999999999999</v>
      </c>
      <c r="R29" s="67">
        <v>7</v>
      </c>
      <c r="S29" s="67">
        <v>7</v>
      </c>
      <c r="T29" s="98">
        <f t="shared" si="4"/>
        <v>7</v>
      </c>
      <c r="U29" s="67">
        <v>6</v>
      </c>
      <c r="V29" s="67">
        <v>7</v>
      </c>
      <c r="W29" s="98">
        <f t="shared" si="5"/>
        <v>6.299999999999999</v>
      </c>
    </row>
    <row r="30" spans="1:23" s="62" customFormat="1" ht="20.25" customHeight="1">
      <c r="A30" s="59">
        <v>23</v>
      </c>
      <c r="B30" s="55" t="s">
        <v>134</v>
      </c>
      <c r="C30" s="55" t="s">
        <v>92</v>
      </c>
      <c r="D30" s="31" t="s">
        <v>12</v>
      </c>
      <c r="E30" s="60" t="s">
        <v>46</v>
      </c>
      <c r="F30" s="34">
        <v>7</v>
      </c>
      <c r="G30" s="18">
        <v>7</v>
      </c>
      <c r="H30" s="96">
        <f t="shared" si="0"/>
        <v>7</v>
      </c>
      <c r="I30" s="31">
        <v>9</v>
      </c>
      <c r="J30" s="31">
        <v>8</v>
      </c>
      <c r="K30" s="88">
        <f t="shared" si="1"/>
        <v>8.7</v>
      </c>
      <c r="L30" s="34">
        <v>6</v>
      </c>
      <c r="M30" s="138">
        <v>5</v>
      </c>
      <c r="N30" s="96">
        <f t="shared" si="2"/>
        <v>5.699999999999999</v>
      </c>
      <c r="O30" s="68">
        <v>7</v>
      </c>
      <c r="P30" s="181">
        <v>7</v>
      </c>
      <c r="Q30" s="182">
        <f t="shared" si="3"/>
        <v>7</v>
      </c>
      <c r="R30" s="67">
        <v>7</v>
      </c>
      <c r="S30" s="67">
        <v>8</v>
      </c>
      <c r="T30" s="98">
        <f t="shared" si="4"/>
        <v>7.299999999999999</v>
      </c>
      <c r="U30" s="67">
        <v>7</v>
      </c>
      <c r="V30" s="67">
        <v>7</v>
      </c>
      <c r="W30" s="98">
        <f t="shared" si="5"/>
        <v>7</v>
      </c>
    </row>
    <row r="31" spans="1:23" s="62" customFormat="1" ht="20.25" customHeight="1">
      <c r="A31" s="63">
        <v>24</v>
      </c>
      <c r="B31" s="55" t="s">
        <v>136</v>
      </c>
      <c r="C31" s="55" t="s">
        <v>94</v>
      </c>
      <c r="D31" s="31" t="s">
        <v>12</v>
      </c>
      <c r="E31" s="60" t="s">
        <v>48</v>
      </c>
      <c r="F31" s="31">
        <v>7</v>
      </c>
      <c r="G31" s="18">
        <v>6</v>
      </c>
      <c r="H31" s="96">
        <f t="shared" si="0"/>
        <v>6.699999999999999</v>
      </c>
      <c r="I31" s="31">
        <v>7</v>
      </c>
      <c r="J31" s="31">
        <v>8</v>
      </c>
      <c r="K31" s="88">
        <f t="shared" si="1"/>
        <v>7.299999999999999</v>
      </c>
      <c r="L31" s="31">
        <v>6</v>
      </c>
      <c r="M31" s="101">
        <v>7</v>
      </c>
      <c r="N31" s="96">
        <f t="shared" si="2"/>
        <v>6.299999999999999</v>
      </c>
      <c r="O31" s="68">
        <v>6</v>
      </c>
      <c r="P31" s="181">
        <v>6</v>
      </c>
      <c r="Q31" s="182">
        <f t="shared" si="3"/>
        <v>5.999999999999999</v>
      </c>
      <c r="R31" s="64">
        <v>6.5</v>
      </c>
      <c r="S31" s="64">
        <v>6</v>
      </c>
      <c r="T31" s="98">
        <f t="shared" si="4"/>
        <v>6.35</v>
      </c>
      <c r="U31" s="64">
        <v>7</v>
      </c>
      <c r="V31" s="64">
        <v>8</v>
      </c>
      <c r="W31" s="98">
        <f t="shared" si="5"/>
        <v>7.299999999999999</v>
      </c>
    </row>
    <row r="32" spans="1:23" s="174" customFormat="1" ht="20.25" customHeight="1">
      <c r="A32" s="164">
        <v>25</v>
      </c>
      <c r="B32" s="165" t="s">
        <v>137</v>
      </c>
      <c r="C32" s="165" t="s">
        <v>95</v>
      </c>
      <c r="D32" s="166" t="s">
        <v>13</v>
      </c>
      <c r="E32" s="167" t="s">
        <v>49</v>
      </c>
      <c r="F32" s="166">
        <v>7</v>
      </c>
      <c r="G32" s="168">
        <v>7</v>
      </c>
      <c r="H32" s="169">
        <f t="shared" si="0"/>
        <v>7</v>
      </c>
      <c r="I32" s="166">
        <v>8</v>
      </c>
      <c r="J32" s="166">
        <v>8</v>
      </c>
      <c r="K32" s="170">
        <f t="shared" si="1"/>
        <v>8</v>
      </c>
      <c r="L32" s="166">
        <v>6</v>
      </c>
      <c r="M32" s="171">
        <v>8</v>
      </c>
      <c r="N32" s="169">
        <f t="shared" si="2"/>
        <v>6.6</v>
      </c>
      <c r="O32" s="175">
        <v>7</v>
      </c>
      <c r="P32" s="187">
        <v>6</v>
      </c>
      <c r="Q32" s="188">
        <f t="shared" si="3"/>
        <v>6.699999999999999</v>
      </c>
      <c r="R32" s="172">
        <v>7</v>
      </c>
      <c r="S32" s="172">
        <v>6</v>
      </c>
      <c r="T32" s="173">
        <f t="shared" si="4"/>
        <v>6.699999999999999</v>
      </c>
      <c r="U32" s="172">
        <v>8</v>
      </c>
      <c r="V32" s="172">
        <v>8</v>
      </c>
      <c r="W32" s="173">
        <f t="shared" si="5"/>
        <v>8</v>
      </c>
    </row>
    <row r="33" spans="1:23" s="62" customFormat="1" ht="20.25" customHeight="1">
      <c r="A33" s="63">
        <v>26</v>
      </c>
      <c r="B33" s="55" t="s">
        <v>138</v>
      </c>
      <c r="C33" s="55" t="s">
        <v>96</v>
      </c>
      <c r="D33" s="31" t="s">
        <v>13</v>
      </c>
      <c r="E33" s="60" t="s">
        <v>50</v>
      </c>
      <c r="F33" s="31">
        <v>7</v>
      </c>
      <c r="G33" s="18">
        <v>7</v>
      </c>
      <c r="H33" s="96">
        <f t="shared" si="0"/>
        <v>7</v>
      </c>
      <c r="I33" s="31">
        <v>7.5</v>
      </c>
      <c r="J33" s="31">
        <v>7</v>
      </c>
      <c r="K33" s="88">
        <f t="shared" si="1"/>
        <v>7.35</v>
      </c>
      <c r="L33" s="31">
        <v>6</v>
      </c>
      <c r="M33" s="138">
        <v>4</v>
      </c>
      <c r="N33" s="96">
        <f t="shared" si="2"/>
        <v>5.3999999999999995</v>
      </c>
      <c r="O33" s="68">
        <v>8</v>
      </c>
      <c r="P33" s="181">
        <v>6</v>
      </c>
      <c r="Q33" s="182">
        <f t="shared" si="3"/>
        <v>7.3999999999999995</v>
      </c>
      <c r="R33" s="64">
        <v>6</v>
      </c>
      <c r="S33" s="64">
        <v>8</v>
      </c>
      <c r="T33" s="98">
        <f t="shared" si="4"/>
        <v>6.6</v>
      </c>
      <c r="U33" s="64">
        <v>7</v>
      </c>
      <c r="V33" s="64">
        <v>7</v>
      </c>
      <c r="W33" s="98">
        <f t="shared" si="5"/>
        <v>7</v>
      </c>
    </row>
    <row r="34" spans="1:23" s="62" customFormat="1" ht="20.25" customHeight="1">
      <c r="A34" s="59">
        <v>27</v>
      </c>
      <c r="B34" s="55" t="s">
        <v>139</v>
      </c>
      <c r="C34" s="55" t="s">
        <v>97</v>
      </c>
      <c r="D34" s="31" t="s">
        <v>13</v>
      </c>
      <c r="E34" s="71">
        <v>30608</v>
      </c>
      <c r="F34" s="31">
        <v>6</v>
      </c>
      <c r="G34" s="18">
        <v>7</v>
      </c>
      <c r="H34" s="96">
        <f t="shared" si="0"/>
        <v>6.299999999999999</v>
      </c>
      <c r="I34" s="31"/>
      <c r="J34" s="31"/>
      <c r="K34" s="88">
        <f t="shared" si="1"/>
        <v>0</v>
      </c>
      <c r="L34" s="31"/>
      <c r="M34" s="143"/>
      <c r="N34" s="96">
        <f t="shared" si="2"/>
        <v>0</v>
      </c>
      <c r="O34" s="68"/>
      <c r="P34" s="181"/>
      <c r="Q34" s="182">
        <f t="shared" si="3"/>
        <v>0</v>
      </c>
      <c r="R34" s="64"/>
      <c r="S34" s="64"/>
      <c r="T34" s="98">
        <f t="shared" si="4"/>
        <v>0</v>
      </c>
      <c r="U34" s="64"/>
      <c r="V34" s="64">
        <v>8</v>
      </c>
      <c r="W34" s="98">
        <f t="shared" si="5"/>
        <v>2.4</v>
      </c>
    </row>
    <row r="35" spans="1:23" s="62" customFormat="1" ht="20.25" customHeight="1">
      <c r="A35" s="63">
        <v>28</v>
      </c>
      <c r="B35" s="55" t="s">
        <v>140</v>
      </c>
      <c r="C35" s="55" t="s">
        <v>98</v>
      </c>
      <c r="D35" s="31" t="s">
        <v>12</v>
      </c>
      <c r="E35" s="69" t="s">
        <v>51</v>
      </c>
      <c r="F35" s="31">
        <v>6</v>
      </c>
      <c r="G35" s="18">
        <v>7</v>
      </c>
      <c r="H35" s="96">
        <f t="shared" si="0"/>
        <v>6.299999999999999</v>
      </c>
      <c r="I35" s="31">
        <v>7</v>
      </c>
      <c r="J35" s="31">
        <v>7</v>
      </c>
      <c r="K35" s="88">
        <f t="shared" si="1"/>
        <v>7</v>
      </c>
      <c r="L35" s="31">
        <v>5</v>
      </c>
      <c r="M35" s="101">
        <v>6</v>
      </c>
      <c r="N35" s="96">
        <f t="shared" si="2"/>
        <v>5.3</v>
      </c>
      <c r="O35" s="68">
        <v>7</v>
      </c>
      <c r="P35" s="181">
        <v>5</v>
      </c>
      <c r="Q35" s="182">
        <f t="shared" si="3"/>
        <v>6.3999999999999995</v>
      </c>
      <c r="R35" s="64">
        <v>6</v>
      </c>
      <c r="S35" s="64">
        <v>8</v>
      </c>
      <c r="T35" s="98">
        <f t="shared" si="4"/>
        <v>6.6</v>
      </c>
      <c r="U35" s="64">
        <v>8</v>
      </c>
      <c r="V35" s="64">
        <v>7</v>
      </c>
      <c r="W35" s="98">
        <f t="shared" si="5"/>
        <v>7.699999999999999</v>
      </c>
    </row>
    <row r="36" spans="1:23" s="62" customFormat="1" ht="20.25" customHeight="1">
      <c r="A36" s="59">
        <v>29</v>
      </c>
      <c r="B36" s="55" t="s">
        <v>112</v>
      </c>
      <c r="C36" s="55" t="s">
        <v>98</v>
      </c>
      <c r="D36" s="31" t="s">
        <v>12</v>
      </c>
      <c r="E36" s="71">
        <v>32469</v>
      </c>
      <c r="F36" s="31">
        <v>8</v>
      </c>
      <c r="G36" s="18">
        <v>7</v>
      </c>
      <c r="H36" s="96">
        <f t="shared" si="0"/>
        <v>7.699999999999999</v>
      </c>
      <c r="I36" s="31">
        <v>8</v>
      </c>
      <c r="J36" s="31">
        <v>8</v>
      </c>
      <c r="K36" s="88">
        <f t="shared" si="1"/>
        <v>8</v>
      </c>
      <c r="L36" s="31">
        <v>7</v>
      </c>
      <c r="M36" s="101">
        <v>8</v>
      </c>
      <c r="N36" s="96">
        <f t="shared" si="2"/>
        <v>7.299999999999999</v>
      </c>
      <c r="O36" s="68">
        <v>7.5</v>
      </c>
      <c r="P36" s="181">
        <v>5</v>
      </c>
      <c r="Q36" s="182">
        <f t="shared" si="3"/>
        <v>6.75</v>
      </c>
      <c r="R36" s="64">
        <v>8</v>
      </c>
      <c r="S36" s="64">
        <v>6</v>
      </c>
      <c r="T36" s="98">
        <f t="shared" si="4"/>
        <v>7.3999999999999995</v>
      </c>
      <c r="U36" s="64">
        <v>7</v>
      </c>
      <c r="V36" s="64">
        <v>7</v>
      </c>
      <c r="W36" s="98">
        <f t="shared" si="5"/>
        <v>7</v>
      </c>
    </row>
    <row r="37" spans="1:23" s="62" customFormat="1" ht="20.25" customHeight="1">
      <c r="A37" s="63">
        <v>30</v>
      </c>
      <c r="B37" s="55" t="s">
        <v>141</v>
      </c>
      <c r="C37" s="55" t="s">
        <v>99</v>
      </c>
      <c r="D37" s="31" t="s">
        <v>12</v>
      </c>
      <c r="E37" s="69" t="s">
        <v>52</v>
      </c>
      <c r="F37" s="31">
        <v>7</v>
      </c>
      <c r="G37" s="18">
        <v>6</v>
      </c>
      <c r="H37" s="96">
        <f t="shared" si="0"/>
        <v>6.699999999999999</v>
      </c>
      <c r="I37" s="31">
        <v>7.5</v>
      </c>
      <c r="J37" s="139">
        <v>8</v>
      </c>
      <c r="K37" s="88">
        <f t="shared" si="1"/>
        <v>7.65</v>
      </c>
      <c r="L37" s="31">
        <v>6</v>
      </c>
      <c r="M37" s="138">
        <v>5</v>
      </c>
      <c r="N37" s="96">
        <f t="shared" si="2"/>
        <v>5.699999999999999</v>
      </c>
      <c r="O37" s="68">
        <v>7</v>
      </c>
      <c r="P37" s="181">
        <v>5</v>
      </c>
      <c r="Q37" s="182">
        <f t="shared" si="3"/>
        <v>6.3999999999999995</v>
      </c>
      <c r="R37" s="64">
        <v>7.5</v>
      </c>
      <c r="S37" s="64">
        <v>8</v>
      </c>
      <c r="T37" s="98">
        <f t="shared" si="4"/>
        <v>7.65</v>
      </c>
      <c r="U37" s="64">
        <v>7.5</v>
      </c>
      <c r="V37" s="64">
        <v>7</v>
      </c>
      <c r="W37" s="98">
        <f t="shared" si="5"/>
        <v>7.35</v>
      </c>
    </row>
    <row r="38" spans="1:23" s="62" customFormat="1" ht="20.25" customHeight="1">
      <c r="A38" s="59">
        <v>31</v>
      </c>
      <c r="B38" s="102" t="s">
        <v>142</v>
      </c>
      <c r="C38" s="102" t="s">
        <v>99</v>
      </c>
      <c r="D38" s="34" t="s">
        <v>12</v>
      </c>
      <c r="E38" s="69" t="s">
        <v>53</v>
      </c>
      <c r="F38" s="31">
        <v>7</v>
      </c>
      <c r="G38" s="18">
        <v>6</v>
      </c>
      <c r="H38" s="96">
        <f t="shared" si="0"/>
        <v>6.699999999999999</v>
      </c>
      <c r="I38" s="31">
        <v>8</v>
      </c>
      <c r="J38" s="31">
        <v>7</v>
      </c>
      <c r="K38" s="88">
        <f t="shared" si="1"/>
        <v>7.699999999999999</v>
      </c>
      <c r="L38" s="31">
        <v>6</v>
      </c>
      <c r="M38" s="101">
        <v>7</v>
      </c>
      <c r="N38" s="96">
        <f t="shared" si="2"/>
        <v>6.299999999999999</v>
      </c>
      <c r="O38" s="68">
        <v>7</v>
      </c>
      <c r="P38" s="103">
        <v>5</v>
      </c>
      <c r="Q38" s="182">
        <f t="shared" si="3"/>
        <v>6.3999999999999995</v>
      </c>
      <c r="R38" s="64">
        <v>7</v>
      </c>
      <c r="S38" s="64">
        <v>7</v>
      </c>
      <c r="T38" s="98">
        <f t="shared" si="4"/>
        <v>7</v>
      </c>
      <c r="U38" s="64">
        <v>7</v>
      </c>
      <c r="V38" s="64">
        <v>8</v>
      </c>
      <c r="W38" s="98">
        <f t="shared" si="5"/>
        <v>7.299999999999999</v>
      </c>
    </row>
    <row r="39" spans="1:23" s="62" customFormat="1" ht="20.25" customHeight="1">
      <c r="A39" s="63">
        <v>32</v>
      </c>
      <c r="B39" s="102" t="s">
        <v>143</v>
      </c>
      <c r="C39" s="102" t="s">
        <v>100</v>
      </c>
      <c r="D39" s="34" t="s">
        <v>12</v>
      </c>
      <c r="E39" s="69" t="s">
        <v>54</v>
      </c>
      <c r="F39" s="31">
        <v>7</v>
      </c>
      <c r="G39" s="18">
        <v>6</v>
      </c>
      <c r="H39" s="96">
        <f t="shared" si="0"/>
        <v>6.699999999999999</v>
      </c>
      <c r="I39" s="31">
        <v>6</v>
      </c>
      <c r="J39" s="31">
        <v>7</v>
      </c>
      <c r="K39" s="88">
        <f t="shared" si="1"/>
        <v>6.299999999999999</v>
      </c>
      <c r="L39" s="31">
        <v>6</v>
      </c>
      <c r="M39" s="101">
        <v>7</v>
      </c>
      <c r="N39" s="96">
        <f t="shared" si="2"/>
        <v>6.299999999999999</v>
      </c>
      <c r="O39" s="31">
        <v>6.5</v>
      </c>
      <c r="P39" s="103">
        <v>5</v>
      </c>
      <c r="Q39" s="182">
        <f t="shared" si="3"/>
        <v>6.05</v>
      </c>
      <c r="R39" s="64">
        <v>8</v>
      </c>
      <c r="S39" s="64">
        <v>7</v>
      </c>
      <c r="T39" s="98">
        <f t="shared" si="4"/>
        <v>7.699999999999999</v>
      </c>
      <c r="U39" s="64">
        <v>8</v>
      </c>
      <c r="V39" s="64">
        <v>7</v>
      </c>
      <c r="W39" s="98">
        <f t="shared" si="5"/>
        <v>7.699999999999999</v>
      </c>
    </row>
    <row r="40" spans="1:23" s="62" customFormat="1" ht="20.25" customHeight="1">
      <c r="A40" s="59">
        <v>33</v>
      </c>
      <c r="B40" s="102" t="s">
        <v>144</v>
      </c>
      <c r="C40" s="102" t="s">
        <v>101</v>
      </c>
      <c r="D40" s="34" t="s">
        <v>12</v>
      </c>
      <c r="E40" s="69" t="s">
        <v>55</v>
      </c>
      <c r="F40" s="31">
        <v>7</v>
      </c>
      <c r="G40" s="18">
        <v>7</v>
      </c>
      <c r="H40" s="96">
        <f t="shared" si="0"/>
        <v>7</v>
      </c>
      <c r="I40" s="31">
        <v>8.5</v>
      </c>
      <c r="J40" s="31">
        <v>7</v>
      </c>
      <c r="K40" s="88">
        <f t="shared" si="1"/>
        <v>8.049999999999999</v>
      </c>
      <c r="L40" s="31">
        <v>6</v>
      </c>
      <c r="M40" s="101">
        <v>7</v>
      </c>
      <c r="N40" s="96">
        <f t="shared" si="2"/>
        <v>6.299999999999999</v>
      </c>
      <c r="O40" s="104">
        <v>6</v>
      </c>
      <c r="P40" s="105">
        <v>5</v>
      </c>
      <c r="Q40" s="182">
        <f t="shared" si="3"/>
        <v>5.699999999999999</v>
      </c>
      <c r="R40" s="64">
        <v>6</v>
      </c>
      <c r="S40" s="64">
        <v>7</v>
      </c>
      <c r="T40" s="98">
        <f t="shared" si="4"/>
        <v>6.299999999999999</v>
      </c>
      <c r="U40" s="64">
        <v>7.5</v>
      </c>
      <c r="V40" s="64">
        <v>8</v>
      </c>
      <c r="W40" s="98">
        <f t="shared" si="5"/>
        <v>7.65</v>
      </c>
    </row>
    <row r="41" spans="1:23" s="62" customFormat="1" ht="20.25" customHeight="1">
      <c r="A41" s="63">
        <v>34</v>
      </c>
      <c r="B41" s="55" t="s">
        <v>145</v>
      </c>
      <c r="C41" s="55" t="s">
        <v>102</v>
      </c>
      <c r="D41" s="31" t="s">
        <v>13</v>
      </c>
      <c r="E41" s="69" t="s">
        <v>56</v>
      </c>
      <c r="F41" s="31">
        <v>6</v>
      </c>
      <c r="G41" s="18">
        <v>7</v>
      </c>
      <c r="H41" s="96">
        <f t="shared" si="0"/>
        <v>6.299999999999999</v>
      </c>
      <c r="I41" s="31">
        <v>8</v>
      </c>
      <c r="J41" s="31">
        <v>7</v>
      </c>
      <c r="K41" s="88">
        <f t="shared" si="1"/>
        <v>7.699999999999999</v>
      </c>
      <c r="L41" s="31">
        <v>6</v>
      </c>
      <c r="M41" s="176">
        <v>7</v>
      </c>
      <c r="N41" s="96">
        <f t="shared" si="2"/>
        <v>6.299999999999999</v>
      </c>
      <c r="O41" s="31">
        <v>7</v>
      </c>
      <c r="P41" s="34">
        <v>6</v>
      </c>
      <c r="Q41" s="182">
        <f t="shared" si="3"/>
        <v>6.699999999999999</v>
      </c>
      <c r="R41" s="64">
        <v>7.5</v>
      </c>
      <c r="S41" s="64">
        <v>8</v>
      </c>
      <c r="T41" s="98">
        <f t="shared" si="4"/>
        <v>7.65</v>
      </c>
      <c r="U41" s="64">
        <v>7</v>
      </c>
      <c r="V41" s="64">
        <v>7.5</v>
      </c>
      <c r="W41" s="98">
        <f t="shared" si="5"/>
        <v>7.1499999999999995</v>
      </c>
    </row>
    <row r="42" spans="1:23" s="62" customFormat="1" ht="20.25" customHeight="1">
      <c r="A42" s="59">
        <v>35</v>
      </c>
      <c r="B42" s="55" t="s">
        <v>130</v>
      </c>
      <c r="C42" s="55" t="s">
        <v>103</v>
      </c>
      <c r="D42" s="31" t="s">
        <v>13</v>
      </c>
      <c r="E42" s="69" t="s">
        <v>57</v>
      </c>
      <c r="F42" s="31"/>
      <c r="G42" s="18">
        <v>7</v>
      </c>
      <c r="H42" s="96">
        <f t="shared" si="0"/>
        <v>2.1</v>
      </c>
      <c r="I42" s="31"/>
      <c r="J42" s="31"/>
      <c r="K42" s="88">
        <f t="shared" si="1"/>
        <v>0</v>
      </c>
      <c r="L42" s="31"/>
      <c r="M42" s="177"/>
      <c r="N42" s="96">
        <f t="shared" si="2"/>
        <v>0</v>
      </c>
      <c r="O42" s="31"/>
      <c r="P42" s="34"/>
      <c r="Q42" s="182">
        <f t="shared" si="3"/>
        <v>0</v>
      </c>
      <c r="R42" s="64"/>
      <c r="S42" s="64"/>
      <c r="T42" s="98">
        <f t="shared" si="4"/>
        <v>0</v>
      </c>
      <c r="U42" s="64"/>
      <c r="V42" s="64">
        <v>7</v>
      </c>
      <c r="W42" s="98">
        <f t="shared" si="5"/>
        <v>2.1</v>
      </c>
    </row>
    <row r="43" spans="1:23" s="62" customFormat="1" ht="20.25" customHeight="1">
      <c r="A43" s="63">
        <v>36</v>
      </c>
      <c r="B43" s="55" t="s">
        <v>146</v>
      </c>
      <c r="C43" s="55" t="s">
        <v>104</v>
      </c>
      <c r="D43" s="31" t="s">
        <v>12</v>
      </c>
      <c r="E43" s="71">
        <v>28817</v>
      </c>
      <c r="F43" s="31">
        <v>5</v>
      </c>
      <c r="G43" s="31">
        <v>6</v>
      </c>
      <c r="H43" s="96">
        <f t="shared" si="0"/>
        <v>5.3</v>
      </c>
      <c r="I43" s="31">
        <v>7</v>
      </c>
      <c r="J43" s="31">
        <v>9</v>
      </c>
      <c r="K43" s="88">
        <f t="shared" si="1"/>
        <v>7.6</v>
      </c>
      <c r="L43" s="31">
        <v>6</v>
      </c>
      <c r="M43" s="103">
        <v>6</v>
      </c>
      <c r="N43" s="96">
        <f t="shared" si="2"/>
        <v>5.999999999999999</v>
      </c>
      <c r="O43" s="31">
        <v>8</v>
      </c>
      <c r="P43" s="31">
        <v>6</v>
      </c>
      <c r="Q43" s="182">
        <f t="shared" si="3"/>
        <v>7.3999999999999995</v>
      </c>
      <c r="R43" s="69">
        <v>8</v>
      </c>
      <c r="S43" s="69">
        <v>6</v>
      </c>
      <c r="T43" s="98">
        <f t="shared" si="4"/>
        <v>7.3999999999999995</v>
      </c>
      <c r="U43" s="69">
        <v>7.5</v>
      </c>
      <c r="V43" s="69">
        <v>8</v>
      </c>
      <c r="W43" s="98">
        <f t="shared" si="5"/>
        <v>7.65</v>
      </c>
    </row>
    <row r="44" spans="1:23" s="62" customFormat="1" ht="20.25" customHeight="1">
      <c r="A44" s="59">
        <v>37</v>
      </c>
      <c r="B44" s="55" t="s">
        <v>147</v>
      </c>
      <c r="C44" s="55" t="s">
        <v>105</v>
      </c>
      <c r="D44" s="31" t="s">
        <v>12</v>
      </c>
      <c r="E44" s="69" t="s">
        <v>58</v>
      </c>
      <c r="F44" s="31">
        <v>8</v>
      </c>
      <c r="G44" s="31">
        <v>7</v>
      </c>
      <c r="H44" s="96">
        <f t="shared" si="0"/>
        <v>7.699999999999999</v>
      </c>
      <c r="I44" s="31">
        <v>7</v>
      </c>
      <c r="J44" s="31">
        <v>6</v>
      </c>
      <c r="K44" s="88">
        <f t="shared" si="1"/>
        <v>6.699999999999999</v>
      </c>
      <c r="L44" s="31">
        <v>7</v>
      </c>
      <c r="M44" s="103">
        <v>7</v>
      </c>
      <c r="N44" s="96">
        <f t="shared" si="2"/>
        <v>7</v>
      </c>
      <c r="O44" s="31">
        <v>8</v>
      </c>
      <c r="P44" s="34">
        <v>6</v>
      </c>
      <c r="Q44" s="182">
        <f t="shared" si="3"/>
        <v>7.3999999999999995</v>
      </c>
      <c r="R44" s="31">
        <v>8</v>
      </c>
      <c r="S44" s="31">
        <v>8</v>
      </c>
      <c r="T44" s="98">
        <f t="shared" si="4"/>
        <v>8</v>
      </c>
      <c r="U44" s="31">
        <v>6</v>
      </c>
      <c r="V44" s="31">
        <v>7</v>
      </c>
      <c r="W44" s="98">
        <f t="shared" si="5"/>
        <v>6.299999999999999</v>
      </c>
    </row>
    <row r="45" spans="1:23" s="62" customFormat="1" ht="20.25" customHeight="1">
      <c r="A45" s="63">
        <v>38</v>
      </c>
      <c r="B45" s="55" t="s">
        <v>148</v>
      </c>
      <c r="C45" s="55" t="s">
        <v>106</v>
      </c>
      <c r="D45" s="31" t="s">
        <v>12</v>
      </c>
      <c r="E45" s="69" t="s">
        <v>59</v>
      </c>
      <c r="F45" s="139" t="s">
        <v>347</v>
      </c>
      <c r="G45" s="139">
        <v>6</v>
      </c>
      <c r="H45" s="144" t="e">
        <f t="shared" si="0"/>
        <v>#VALUE!</v>
      </c>
      <c r="I45" s="139"/>
      <c r="J45" s="139"/>
      <c r="K45" s="145">
        <f t="shared" si="1"/>
        <v>0</v>
      </c>
      <c r="L45" s="139">
        <v>6</v>
      </c>
      <c r="M45" s="183"/>
      <c r="N45" s="144">
        <f t="shared" si="2"/>
        <v>4.199999999999999</v>
      </c>
      <c r="O45" s="139"/>
      <c r="P45" s="139"/>
      <c r="Q45" s="184">
        <f t="shared" si="3"/>
        <v>0</v>
      </c>
      <c r="R45" s="139"/>
      <c r="S45" s="139"/>
      <c r="T45" s="142">
        <f t="shared" si="4"/>
        <v>0</v>
      </c>
      <c r="U45" s="139"/>
      <c r="V45" s="139">
        <v>7</v>
      </c>
      <c r="W45" s="98">
        <f t="shared" si="5"/>
        <v>2.1</v>
      </c>
    </row>
    <row r="46" spans="1:23" s="62" customFormat="1" ht="21" customHeight="1">
      <c r="A46" s="59">
        <v>39</v>
      </c>
      <c r="B46" s="55" t="s">
        <v>149</v>
      </c>
      <c r="C46" s="55" t="s">
        <v>106</v>
      </c>
      <c r="D46" s="31" t="s">
        <v>12</v>
      </c>
      <c r="E46" s="71">
        <v>29149</v>
      </c>
      <c r="F46" s="31">
        <v>6</v>
      </c>
      <c r="G46" s="31">
        <v>6</v>
      </c>
      <c r="H46" s="96">
        <f t="shared" si="0"/>
        <v>5.999999999999999</v>
      </c>
      <c r="I46" s="31">
        <v>7.5</v>
      </c>
      <c r="J46" s="31">
        <v>7</v>
      </c>
      <c r="K46" s="88">
        <f t="shared" si="1"/>
        <v>7.35</v>
      </c>
      <c r="L46" s="31">
        <v>6</v>
      </c>
      <c r="M46" s="189">
        <v>5</v>
      </c>
      <c r="N46" s="96">
        <f t="shared" si="2"/>
        <v>5.699999999999999</v>
      </c>
      <c r="O46" s="31">
        <v>7</v>
      </c>
      <c r="P46" s="34">
        <v>6</v>
      </c>
      <c r="Q46" s="182">
        <f t="shared" si="3"/>
        <v>6.699999999999999</v>
      </c>
      <c r="R46" s="69">
        <v>7</v>
      </c>
      <c r="S46" s="69">
        <v>8</v>
      </c>
      <c r="T46" s="98">
        <f t="shared" si="4"/>
        <v>7.299999999999999</v>
      </c>
      <c r="U46" s="69">
        <v>7</v>
      </c>
      <c r="V46" s="69">
        <v>8</v>
      </c>
      <c r="W46" s="98">
        <f t="shared" si="5"/>
        <v>7.299999999999999</v>
      </c>
    </row>
    <row r="47" spans="1:23" s="62" customFormat="1" ht="20.25" customHeight="1">
      <c r="A47" s="63">
        <v>40</v>
      </c>
      <c r="B47" s="55" t="s">
        <v>150</v>
      </c>
      <c r="C47" s="55" t="s">
        <v>107</v>
      </c>
      <c r="D47" s="31" t="s">
        <v>12</v>
      </c>
      <c r="E47" s="69" t="s">
        <v>60</v>
      </c>
      <c r="F47" s="31">
        <v>6</v>
      </c>
      <c r="G47" s="31">
        <v>7</v>
      </c>
      <c r="H47" s="96">
        <f t="shared" si="0"/>
        <v>6.299999999999999</v>
      </c>
      <c r="I47" s="31">
        <v>7.5</v>
      </c>
      <c r="J47" s="31">
        <v>7</v>
      </c>
      <c r="K47" s="88">
        <f t="shared" si="1"/>
        <v>7.35</v>
      </c>
      <c r="L47" s="31">
        <v>7</v>
      </c>
      <c r="M47" s="103">
        <v>6</v>
      </c>
      <c r="N47" s="96">
        <f t="shared" si="2"/>
        <v>6.699999999999999</v>
      </c>
      <c r="O47" s="31">
        <v>6.5</v>
      </c>
      <c r="P47" s="34">
        <v>5</v>
      </c>
      <c r="Q47" s="182">
        <f t="shared" si="3"/>
        <v>6.05</v>
      </c>
      <c r="R47" s="31">
        <v>7.5</v>
      </c>
      <c r="S47" s="69">
        <v>8</v>
      </c>
      <c r="T47" s="98">
        <f t="shared" si="4"/>
        <v>7.65</v>
      </c>
      <c r="U47" s="31">
        <v>7</v>
      </c>
      <c r="V47" s="69">
        <v>7.5</v>
      </c>
      <c r="W47" s="98">
        <f t="shared" si="5"/>
        <v>7.1499999999999995</v>
      </c>
    </row>
    <row r="48" spans="1:23" s="62" customFormat="1" ht="20.25" customHeight="1">
      <c r="A48" s="59">
        <v>41</v>
      </c>
      <c r="B48" s="55" t="s">
        <v>152</v>
      </c>
      <c r="C48" s="55" t="s">
        <v>109</v>
      </c>
      <c r="D48" s="31" t="s">
        <v>12</v>
      </c>
      <c r="E48" s="69" t="s">
        <v>62</v>
      </c>
      <c r="F48" s="31">
        <v>7</v>
      </c>
      <c r="G48" s="31">
        <v>7</v>
      </c>
      <c r="H48" s="96">
        <f t="shared" si="0"/>
        <v>7</v>
      </c>
      <c r="I48" s="31">
        <v>8</v>
      </c>
      <c r="J48" s="31">
        <v>8</v>
      </c>
      <c r="K48" s="88">
        <f t="shared" si="1"/>
        <v>8</v>
      </c>
      <c r="L48" s="31">
        <v>6</v>
      </c>
      <c r="M48" s="103">
        <v>7</v>
      </c>
      <c r="N48" s="96">
        <f t="shared" si="2"/>
        <v>6.299999999999999</v>
      </c>
      <c r="O48" s="31">
        <v>7</v>
      </c>
      <c r="P48" s="34">
        <v>7</v>
      </c>
      <c r="Q48" s="182">
        <f t="shared" si="3"/>
        <v>7</v>
      </c>
      <c r="R48" s="69">
        <v>7</v>
      </c>
      <c r="S48" s="69">
        <v>8</v>
      </c>
      <c r="T48" s="98">
        <f t="shared" si="4"/>
        <v>7.299999999999999</v>
      </c>
      <c r="U48" s="69">
        <v>7</v>
      </c>
      <c r="V48" s="69">
        <v>7</v>
      </c>
      <c r="W48" s="98">
        <f t="shared" si="5"/>
        <v>7</v>
      </c>
    </row>
    <row r="49" spans="1:23" s="62" customFormat="1" ht="21.75" customHeight="1">
      <c r="A49" s="63">
        <v>42</v>
      </c>
      <c r="B49" s="55" t="s">
        <v>151</v>
      </c>
      <c r="C49" s="55" t="s">
        <v>108</v>
      </c>
      <c r="D49" s="31" t="s">
        <v>13</v>
      </c>
      <c r="E49" s="69" t="s">
        <v>61</v>
      </c>
      <c r="F49" s="31">
        <v>5</v>
      </c>
      <c r="G49" s="31">
        <v>6</v>
      </c>
      <c r="H49" s="96">
        <f t="shared" si="0"/>
        <v>5.3</v>
      </c>
      <c r="I49" s="31">
        <v>8</v>
      </c>
      <c r="J49" s="31">
        <v>8</v>
      </c>
      <c r="K49" s="88">
        <f t="shared" si="1"/>
        <v>8</v>
      </c>
      <c r="L49" s="31">
        <v>7</v>
      </c>
      <c r="M49" s="103">
        <v>7</v>
      </c>
      <c r="N49" s="96">
        <f t="shared" si="2"/>
        <v>7</v>
      </c>
      <c r="O49" s="31">
        <v>8</v>
      </c>
      <c r="P49" s="34">
        <v>5</v>
      </c>
      <c r="Q49" s="182">
        <f t="shared" si="3"/>
        <v>7.1</v>
      </c>
      <c r="R49" s="31">
        <v>7.5</v>
      </c>
      <c r="S49" s="69">
        <v>8</v>
      </c>
      <c r="T49" s="98">
        <f t="shared" si="4"/>
        <v>7.65</v>
      </c>
      <c r="U49" s="31">
        <v>7</v>
      </c>
      <c r="V49" s="69">
        <v>7</v>
      </c>
      <c r="W49" s="98">
        <f t="shared" si="5"/>
        <v>7</v>
      </c>
    </row>
    <row r="50" spans="1:23" s="130" customFormat="1" ht="21" customHeight="1">
      <c r="A50" s="131">
        <v>43</v>
      </c>
      <c r="B50" s="121" t="s">
        <v>135</v>
      </c>
      <c r="C50" s="121" t="s">
        <v>93</v>
      </c>
      <c r="D50" s="122" t="s">
        <v>12</v>
      </c>
      <c r="E50" s="123" t="s">
        <v>47</v>
      </c>
      <c r="F50" s="122">
        <v>6</v>
      </c>
      <c r="G50" s="124">
        <v>6</v>
      </c>
      <c r="H50" s="125">
        <f t="shared" si="0"/>
        <v>5.999999999999999</v>
      </c>
      <c r="I50" s="122">
        <v>7.5</v>
      </c>
      <c r="J50" s="122">
        <v>8</v>
      </c>
      <c r="K50" s="126">
        <f t="shared" si="1"/>
        <v>7.65</v>
      </c>
      <c r="L50" s="122">
        <v>7</v>
      </c>
      <c r="M50" s="178">
        <v>7</v>
      </c>
      <c r="N50" s="125">
        <f t="shared" si="2"/>
        <v>7</v>
      </c>
      <c r="O50" s="135">
        <v>6.5</v>
      </c>
      <c r="P50" s="185">
        <v>5</v>
      </c>
      <c r="Q50" s="186">
        <f t="shared" si="3"/>
        <v>6.05</v>
      </c>
      <c r="R50" s="128">
        <v>8</v>
      </c>
      <c r="S50" s="128">
        <v>8</v>
      </c>
      <c r="T50" s="129">
        <f t="shared" si="4"/>
        <v>8</v>
      </c>
      <c r="U50" s="128">
        <v>7</v>
      </c>
      <c r="V50" s="128">
        <v>7</v>
      </c>
      <c r="W50" s="98">
        <f t="shared" si="5"/>
        <v>7</v>
      </c>
    </row>
    <row r="51" spans="1:23" s="62" customFormat="1" ht="21.75" customHeight="1">
      <c r="A51" s="63">
        <v>44</v>
      </c>
      <c r="B51" s="55" t="s">
        <v>125</v>
      </c>
      <c r="C51" s="55" t="s">
        <v>87</v>
      </c>
      <c r="D51" s="31" t="s">
        <v>13</v>
      </c>
      <c r="E51" s="69" t="s">
        <v>40</v>
      </c>
      <c r="F51" s="34">
        <v>8</v>
      </c>
      <c r="G51" s="18">
        <v>7</v>
      </c>
      <c r="H51" s="96">
        <f t="shared" si="0"/>
        <v>7.699999999999999</v>
      </c>
      <c r="I51" s="31">
        <v>8.5</v>
      </c>
      <c r="J51" s="31">
        <v>8</v>
      </c>
      <c r="K51" s="88">
        <f t="shared" si="1"/>
        <v>8.35</v>
      </c>
      <c r="L51" s="34">
        <v>7</v>
      </c>
      <c r="M51" s="179">
        <v>7</v>
      </c>
      <c r="N51" s="96">
        <f t="shared" si="2"/>
        <v>7</v>
      </c>
      <c r="O51" s="68">
        <v>7</v>
      </c>
      <c r="P51" s="181">
        <v>8</v>
      </c>
      <c r="Q51" s="182">
        <f t="shared" si="3"/>
        <v>7.299999999999999</v>
      </c>
      <c r="R51" s="67">
        <v>7</v>
      </c>
      <c r="S51" s="67">
        <v>7</v>
      </c>
      <c r="T51" s="98">
        <f t="shared" si="4"/>
        <v>7</v>
      </c>
      <c r="U51" s="67">
        <v>7</v>
      </c>
      <c r="V51" s="67">
        <v>8</v>
      </c>
      <c r="W51" s="98">
        <f t="shared" si="5"/>
        <v>7.299999999999999</v>
      </c>
    </row>
    <row r="52" spans="1:23" s="62" customFormat="1" ht="22.5" customHeight="1">
      <c r="A52" s="59">
        <v>45</v>
      </c>
      <c r="B52" s="55" t="s">
        <v>126</v>
      </c>
      <c r="C52" s="55" t="s">
        <v>88</v>
      </c>
      <c r="D52" s="31" t="s">
        <v>13</v>
      </c>
      <c r="E52" s="71">
        <v>28490</v>
      </c>
      <c r="F52" s="34">
        <v>7</v>
      </c>
      <c r="G52" s="18">
        <v>7</v>
      </c>
      <c r="H52" s="96">
        <f t="shared" si="0"/>
        <v>7</v>
      </c>
      <c r="I52" s="31">
        <v>7.5</v>
      </c>
      <c r="J52" s="31">
        <v>9</v>
      </c>
      <c r="K52" s="88">
        <f t="shared" si="1"/>
        <v>7.949999999999999</v>
      </c>
      <c r="L52" s="34">
        <v>6</v>
      </c>
      <c r="M52" s="180">
        <v>4</v>
      </c>
      <c r="N52" s="96">
        <f t="shared" si="2"/>
        <v>5.3999999999999995</v>
      </c>
      <c r="O52" s="68" t="s">
        <v>36</v>
      </c>
      <c r="P52" s="181">
        <v>5</v>
      </c>
      <c r="Q52" s="182">
        <f t="shared" si="3"/>
        <v>6.75</v>
      </c>
      <c r="R52" s="67">
        <v>7</v>
      </c>
      <c r="S52" s="67">
        <v>6</v>
      </c>
      <c r="T52" s="98">
        <f t="shared" si="4"/>
        <v>6.699999999999999</v>
      </c>
      <c r="U52" s="67">
        <v>7</v>
      </c>
      <c r="V52" s="67">
        <v>7.5</v>
      </c>
      <c r="W52" s="98">
        <f t="shared" si="5"/>
        <v>7.1499999999999995</v>
      </c>
    </row>
    <row r="53" spans="1:23" s="62" customFormat="1" ht="21" customHeight="1">
      <c r="A53" s="63">
        <v>46</v>
      </c>
      <c r="B53" s="99" t="s">
        <v>124</v>
      </c>
      <c r="C53" s="99" t="s">
        <v>86</v>
      </c>
      <c r="D53" s="50" t="s">
        <v>13</v>
      </c>
      <c r="E53" s="66" t="s">
        <v>39</v>
      </c>
      <c r="F53" s="34">
        <v>7</v>
      </c>
      <c r="G53" s="18">
        <v>7</v>
      </c>
      <c r="H53" s="96">
        <f t="shared" si="0"/>
        <v>7</v>
      </c>
      <c r="I53" s="31">
        <v>9</v>
      </c>
      <c r="J53" s="31">
        <v>9</v>
      </c>
      <c r="K53" s="88">
        <f t="shared" si="1"/>
        <v>9</v>
      </c>
      <c r="L53" s="34">
        <v>7</v>
      </c>
      <c r="M53" s="179">
        <v>5</v>
      </c>
      <c r="N53" s="96">
        <f t="shared" si="2"/>
        <v>6.3999999999999995</v>
      </c>
      <c r="O53" s="68" t="s">
        <v>36</v>
      </c>
      <c r="P53" s="181">
        <v>8</v>
      </c>
      <c r="Q53" s="182">
        <f t="shared" si="3"/>
        <v>7.65</v>
      </c>
      <c r="R53" s="67">
        <v>8</v>
      </c>
      <c r="S53" s="67">
        <v>7.5</v>
      </c>
      <c r="T53" s="98">
        <f t="shared" si="4"/>
        <v>7.85</v>
      </c>
      <c r="U53" s="67">
        <v>7</v>
      </c>
      <c r="V53" s="67">
        <v>8</v>
      </c>
      <c r="W53" s="98">
        <f t="shared" si="5"/>
        <v>7.299999999999999</v>
      </c>
    </row>
    <row r="54" spans="1:23" s="62" customFormat="1" ht="17.25" customHeight="1">
      <c r="A54" s="59">
        <v>47</v>
      </c>
      <c r="B54" s="72" t="s">
        <v>72</v>
      </c>
      <c r="C54" s="31"/>
      <c r="D54" s="34" t="s">
        <v>12</v>
      </c>
      <c r="E54" s="31"/>
      <c r="F54" s="31"/>
      <c r="G54" s="31"/>
      <c r="H54" s="96">
        <f t="shared" si="0"/>
        <v>0</v>
      </c>
      <c r="I54" s="31">
        <v>8</v>
      </c>
      <c r="J54" s="31"/>
      <c r="K54" s="88">
        <f t="shared" si="1"/>
        <v>5.6</v>
      </c>
      <c r="L54" s="31"/>
      <c r="M54" s="103"/>
      <c r="N54" s="96">
        <f t="shared" si="2"/>
        <v>0</v>
      </c>
      <c r="O54" s="31"/>
      <c r="P54" s="31"/>
      <c r="Q54" s="182">
        <f t="shared" si="3"/>
        <v>0</v>
      </c>
      <c r="R54" s="31"/>
      <c r="S54" s="31"/>
      <c r="T54" s="98">
        <f t="shared" si="4"/>
        <v>0</v>
      </c>
      <c r="U54" s="31"/>
      <c r="V54" s="31"/>
      <c r="W54" s="98">
        <f t="shared" si="5"/>
        <v>0</v>
      </c>
    </row>
    <row r="55" spans="1:23" s="62" customFormat="1" ht="20.25" customHeight="1">
      <c r="A55" s="63">
        <v>48</v>
      </c>
      <c r="B55" s="72" t="s">
        <v>73</v>
      </c>
      <c r="C55" s="31"/>
      <c r="D55" s="34" t="s">
        <v>12</v>
      </c>
      <c r="E55" s="31"/>
      <c r="F55" s="31"/>
      <c r="G55" s="31"/>
      <c r="H55" s="96">
        <f t="shared" si="0"/>
        <v>0</v>
      </c>
      <c r="I55" s="31">
        <v>7</v>
      </c>
      <c r="J55" s="31"/>
      <c r="K55" s="88">
        <f t="shared" si="1"/>
        <v>4.8999999999999995</v>
      </c>
      <c r="L55" s="31"/>
      <c r="M55" s="103"/>
      <c r="N55" s="96">
        <f t="shared" si="2"/>
        <v>0</v>
      </c>
      <c r="O55" s="31"/>
      <c r="P55" s="31"/>
      <c r="Q55" s="182">
        <f t="shared" si="3"/>
        <v>0</v>
      </c>
      <c r="R55" s="31"/>
      <c r="S55" s="31"/>
      <c r="T55" s="98">
        <f t="shared" si="4"/>
        <v>0</v>
      </c>
      <c r="U55" s="31"/>
      <c r="V55" s="31"/>
      <c r="W55" s="98">
        <f t="shared" si="5"/>
        <v>0</v>
      </c>
    </row>
  </sheetData>
  <sheetProtection/>
  <mergeCells count="32">
    <mergeCell ref="G6:G7"/>
    <mergeCell ref="H6:H7"/>
    <mergeCell ref="D5:D7"/>
    <mergeCell ref="K6:K7"/>
    <mergeCell ref="I5:K5"/>
    <mergeCell ref="I6:I7"/>
    <mergeCell ref="L6:L7"/>
    <mergeCell ref="M6:M7"/>
    <mergeCell ref="B1:D1"/>
    <mergeCell ref="E1:U1"/>
    <mergeCell ref="B2:D2"/>
    <mergeCell ref="E2:U2"/>
    <mergeCell ref="F5:H5"/>
    <mergeCell ref="F6:F7"/>
    <mergeCell ref="U5:W5"/>
    <mergeCell ref="U6:U7"/>
    <mergeCell ref="A5:A7"/>
    <mergeCell ref="E5:E7"/>
    <mergeCell ref="B5:C7"/>
    <mergeCell ref="J6:J7"/>
    <mergeCell ref="L5:N5"/>
    <mergeCell ref="P6:P7"/>
    <mergeCell ref="N6:N7"/>
    <mergeCell ref="O5:Q5"/>
    <mergeCell ref="O6:O7"/>
    <mergeCell ref="Q6:Q7"/>
    <mergeCell ref="V6:V7"/>
    <mergeCell ref="W6:W7"/>
    <mergeCell ref="R5:T5"/>
    <mergeCell ref="R6:R7"/>
    <mergeCell ref="S6:S7"/>
    <mergeCell ref="T6:T7"/>
  </mergeCells>
  <printOptions/>
  <pageMargins left="0.14" right="0.12" top="0.25" bottom="0.24" header="0.13" footer="0.18"/>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AX271"/>
  <sheetViews>
    <sheetView zoomScalePageLayoutView="0" workbookViewId="0" topLeftCell="A22">
      <selection activeCell="F15" sqref="F15"/>
    </sheetView>
  </sheetViews>
  <sheetFormatPr defaultColWidth="9.140625" defaultRowHeight="12.75"/>
  <cols>
    <col min="1" max="1" width="3.421875" style="191" customWidth="1"/>
    <col min="2" max="2" width="16.7109375" style="191" customWidth="1"/>
    <col min="3" max="3" width="6.00390625" style="191" customWidth="1"/>
    <col min="4" max="4" width="4.28125" style="192" customWidth="1"/>
    <col min="5" max="5" width="9.28125" style="191" customWidth="1"/>
    <col min="6" max="6" width="4.57421875" style="193" customWidth="1"/>
    <col min="7" max="9" width="4.57421875" style="191" customWidth="1"/>
    <col min="10" max="10" width="4.57421875" style="194" customWidth="1"/>
    <col min="11" max="12" width="4.57421875" style="191" customWidth="1"/>
    <col min="13" max="13" width="4.57421875" style="194" customWidth="1"/>
    <col min="14" max="18" width="4.57421875" style="191" customWidth="1"/>
    <col min="19" max="19" width="4.57421875" style="194" customWidth="1"/>
    <col min="20" max="26" width="4.57421875" style="191" customWidth="1"/>
    <col min="27" max="27" width="4.57421875" style="194" customWidth="1"/>
    <col min="28" max="28" width="10.7109375" style="191" bestFit="1" customWidth="1"/>
    <col min="29" max="16384" width="9.140625" style="191" customWidth="1"/>
  </cols>
  <sheetData>
    <row r="1" spans="1:40" ht="12.75">
      <c r="A1" s="197"/>
      <c r="B1" s="435" t="s">
        <v>154</v>
      </c>
      <c r="C1" s="435"/>
      <c r="D1" s="435"/>
      <c r="E1" s="435" t="s">
        <v>156</v>
      </c>
      <c r="F1" s="435"/>
      <c r="G1" s="435"/>
      <c r="H1" s="435"/>
      <c r="I1" s="435"/>
      <c r="J1" s="435"/>
      <c r="K1" s="435"/>
      <c r="L1" s="435"/>
      <c r="M1" s="435"/>
      <c r="N1" s="435"/>
      <c r="O1" s="435"/>
      <c r="P1" s="435"/>
      <c r="Q1" s="435"/>
      <c r="R1" s="435"/>
      <c r="S1" s="435"/>
      <c r="T1" s="435"/>
      <c r="U1" s="435"/>
      <c r="V1" s="435"/>
      <c r="W1" s="435"/>
      <c r="X1" s="435"/>
      <c r="Y1" s="435"/>
      <c r="Z1" s="435"/>
      <c r="AA1" s="435"/>
      <c r="AB1" s="197"/>
      <c r="AC1" s="197"/>
      <c r="AD1" s="197"/>
      <c r="AE1" s="197"/>
      <c r="AF1" s="197"/>
      <c r="AG1" s="197"/>
      <c r="AH1" s="198"/>
      <c r="AI1" s="198"/>
      <c r="AJ1" s="198"/>
      <c r="AK1" s="198"/>
      <c r="AL1" s="198"/>
      <c r="AM1" s="198"/>
      <c r="AN1" s="198"/>
    </row>
    <row r="2" spans="1:40" ht="12.75">
      <c r="A2" s="197"/>
      <c r="B2" s="436" t="s">
        <v>155</v>
      </c>
      <c r="C2" s="436"/>
      <c r="D2" s="436"/>
      <c r="E2" s="436" t="s">
        <v>157</v>
      </c>
      <c r="F2" s="436"/>
      <c r="G2" s="436"/>
      <c r="H2" s="436"/>
      <c r="I2" s="436"/>
      <c r="J2" s="436"/>
      <c r="K2" s="436"/>
      <c r="L2" s="436"/>
      <c r="M2" s="436"/>
      <c r="N2" s="436"/>
      <c r="O2" s="436"/>
      <c r="P2" s="436"/>
      <c r="Q2" s="436"/>
      <c r="R2" s="436"/>
      <c r="S2" s="436"/>
      <c r="T2" s="436"/>
      <c r="U2" s="436"/>
      <c r="V2" s="436"/>
      <c r="W2" s="436"/>
      <c r="X2" s="436"/>
      <c r="Y2" s="436"/>
      <c r="Z2" s="436"/>
      <c r="AA2" s="436"/>
      <c r="AB2" s="197"/>
      <c r="AC2" s="197"/>
      <c r="AD2" s="197"/>
      <c r="AE2" s="197"/>
      <c r="AF2" s="197"/>
      <c r="AG2" s="197"/>
      <c r="AH2" s="198"/>
      <c r="AI2" s="198"/>
      <c r="AJ2" s="198"/>
      <c r="AK2" s="198"/>
      <c r="AL2" s="198"/>
      <c r="AM2" s="198"/>
      <c r="AN2" s="198"/>
    </row>
    <row r="4" spans="7:26" ht="12.75">
      <c r="G4" s="191">
        <v>9</v>
      </c>
      <c r="L4" s="191">
        <v>10</v>
      </c>
      <c r="O4" s="191">
        <v>11</v>
      </c>
      <c r="R4" s="191">
        <v>12</v>
      </c>
      <c r="U4" s="191">
        <v>13</v>
      </c>
      <c r="Z4" s="191">
        <v>14</v>
      </c>
    </row>
    <row r="5" spans="1:27" s="200" customFormat="1" ht="33.75" customHeight="1">
      <c r="A5" s="437" t="s">
        <v>0</v>
      </c>
      <c r="B5" s="405" t="s">
        <v>2</v>
      </c>
      <c r="C5" s="405"/>
      <c r="D5" s="422" t="s">
        <v>11</v>
      </c>
      <c r="E5" s="405" t="s">
        <v>9</v>
      </c>
      <c r="F5" s="431" t="s">
        <v>22</v>
      </c>
      <c r="G5" s="432"/>
      <c r="H5" s="432"/>
      <c r="I5" s="432"/>
      <c r="J5" s="438"/>
      <c r="K5" s="430" t="s">
        <v>19</v>
      </c>
      <c r="L5" s="430"/>
      <c r="M5" s="430"/>
      <c r="N5" s="429" t="s">
        <v>18</v>
      </c>
      <c r="O5" s="429"/>
      <c r="P5" s="429"/>
      <c r="Q5" s="430" t="s">
        <v>71</v>
      </c>
      <c r="R5" s="430"/>
      <c r="S5" s="430"/>
      <c r="T5" s="405" t="s">
        <v>74</v>
      </c>
      <c r="U5" s="405"/>
      <c r="V5" s="405"/>
      <c r="W5" s="405"/>
      <c r="X5" s="405"/>
      <c r="Y5" s="425" t="s">
        <v>77</v>
      </c>
      <c r="Z5" s="426"/>
      <c r="AA5" s="427"/>
    </row>
    <row r="6" spans="1:50" ht="24.75" customHeight="1">
      <c r="A6" s="437"/>
      <c r="B6" s="405"/>
      <c r="C6" s="405"/>
      <c r="D6" s="439"/>
      <c r="E6" s="405"/>
      <c r="F6" s="405" t="s">
        <v>65</v>
      </c>
      <c r="G6" s="431" t="s">
        <v>66</v>
      </c>
      <c r="H6" s="432"/>
      <c r="I6" s="433" t="s">
        <v>185</v>
      </c>
      <c r="J6" s="428" t="s">
        <v>3</v>
      </c>
      <c r="K6" s="405" t="s">
        <v>177</v>
      </c>
      <c r="L6" s="405" t="s">
        <v>176</v>
      </c>
      <c r="M6" s="428" t="s">
        <v>3</v>
      </c>
      <c r="N6" s="405" t="s">
        <v>177</v>
      </c>
      <c r="O6" s="405" t="s">
        <v>176</v>
      </c>
      <c r="P6" s="428" t="s">
        <v>3</v>
      </c>
      <c r="Q6" s="405" t="s">
        <v>177</v>
      </c>
      <c r="R6" s="405" t="s">
        <v>176</v>
      </c>
      <c r="S6" s="404" t="s">
        <v>3</v>
      </c>
      <c r="T6" s="405" t="s">
        <v>70</v>
      </c>
      <c r="U6" s="422" t="s">
        <v>75</v>
      </c>
      <c r="V6" s="405" t="s">
        <v>76</v>
      </c>
      <c r="W6" s="422" t="s">
        <v>185</v>
      </c>
      <c r="X6" s="424" t="s">
        <v>3</v>
      </c>
      <c r="Y6" s="405" t="s">
        <v>177</v>
      </c>
      <c r="Z6" s="405" t="s">
        <v>176</v>
      </c>
      <c r="AA6" s="428" t="s">
        <v>3</v>
      </c>
      <c r="AB6" s="201"/>
      <c r="AC6" s="201"/>
      <c r="AD6" s="201"/>
      <c r="AE6" s="201"/>
      <c r="AF6" s="201"/>
      <c r="AG6" s="201"/>
      <c r="AH6" s="201"/>
      <c r="AI6" s="201"/>
      <c r="AJ6" s="201"/>
      <c r="AK6" s="201"/>
      <c r="AL6" s="201"/>
      <c r="AM6" s="201"/>
      <c r="AN6" s="201"/>
      <c r="AO6" s="201"/>
      <c r="AP6" s="201"/>
      <c r="AQ6" s="201"/>
      <c r="AR6" s="201"/>
      <c r="AS6" s="201"/>
      <c r="AT6" s="201"/>
      <c r="AU6" s="201"/>
      <c r="AV6" s="201"/>
      <c r="AW6" s="201"/>
      <c r="AX6" s="201"/>
    </row>
    <row r="7" spans="1:50" ht="51.75" customHeight="1">
      <c r="A7" s="437"/>
      <c r="B7" s="422"/>
      <c r="C7" s="422"/>
      <c r="D7" s="439"/>
      <c r="E7" s="422"/>
      <c r="F7" s="405"/>
      <c r="G7" s="89" t="s">
        <v>67</v>
      </c>
      <c r="H7" s="89" t="s">
        <v>68</v>
      </c>
      <c r="I7" s="434"/>
      <c r="J7" s="428"/>
      <c r="K7" s="405"/>
      <c r="L7" s="405"/>
      <c r="M7" s="428"/>
      <c r="N7" s="405"/>
      <c r="O7" s="405"/>
      <c r="P7" s="428"/>
      <c r="Q7" s="405"/>
      <c r="R7" s="405"/>
      <c r="S7" s="404"/>
      <c r="T7" s="405"/>
      <c r="U7" s="423"/>
      <c r="V7" s="405"/>
      <c r="W7" s="423"/>
      <c r="X7" s="424"/>
      <c r="Y7" s="405"/>
      <c r="Z7" s="405"/>
      <c r="AA7" s="428"/>
      <c r="AB7" s="201"/>
      <c r="AC7" s="201"/>
      <c r="AD7" s="201"/>
      <c r="AE7" s="201"/>
      <c r="AF7" s="201"/>
      <c r="AG7" s="201"/>
      <c r="AH7" s="201"/>
      <c r="AI7" s="201"/>
      <c r="AJ7" s="201"/>
      <c r="AK7" s="201"/>
      <c r="AL7" s="201"/>
      <c r="AM7" s="201"/>
      <c r="AN7" s="201"/>
      <c r="AO7" s="201"/>
      <c r="AP7" s="201"/>
      <c r="AQ7" s="201"/>
      <c r="AR7" s="201"/>
      <c r="AS7" s="201"/>
      <c r="AT7" s="201"/>
      <c r="AU7" s="201"/>
      <c r="AV7" s="201"/>
      <c r="AW7" s="201"/>
      <c r="AX7" s="201"/>
    </row>
    <row r="8" spans="1:50" ht="20.25" customHeight="1">
      <c r="A8" s="202">
        <v>1</v>
      </c>
      <c r="B8" s="203" t="s">
        <v>111</v>
      </c>
      <c r="C8" s="203" t="s">
        <v>78</v>
      </c>
      <c r="D8" s="204" t="s">
        <v>12</v>
      </c>
      <c r="E8" s="205" t="s">
        <v>26</v>
      </c>
      <c r="F8" s="206">
        <v>8</v>
      </c>
      <c r="G8" s="207">
        <v>7</v>
      </c>
      <c r="H8" s="207">
        <v>8</v>
      </c>
      <c r="I8" s="208">
        <v>7</v>
      </c>
      <c r="J8" s="208">
        <f>I8*50%+H8*10%+G8*10%+F8*30%</f>
        <v>7.4</v>
      </c>
      <c r="K8" s="209">
        <v>8</v>
      </c>
      <c r="L8" s="210">
        <v>8</v>
      </c>
      <c r="M8" s="211">
        <f>L8*30%+K8*70%</f>
        <v>8</v>
      </c>
      <c r="N8" s="212">
        <v>7</v>
      </c>
      <c r="O8" s="213">
        <v>5</v>
      </c>
      <c r="P8" s="214">
        <f>O8*30%+N8*70%</f>
        <v>6.3999999999999995</v>
      </c>
      <c r="Q8" s="210">
        <v>8</v>
      </c>
      <c r="R8" s="210">
        <v>7.5</v>
      </c>
      <c r="S8" s="215">
        <f>R8*30%+Q8*70%</f>
        <v>7.85</v>
      </c>
      <c r="T8" s="216">
        <v>8</v>
      </c>
      <c r="U8" s="216">
        <v>7</v>
      </c>
      <c r="V8" s="217">
        <v>7</v>
      </c>
      <c r="W8" s="218">
        <v>7</v>
      </c>
      <c r="X8" s="218">
        <f>W8*50%+V8*10%+U8*10%+T8*30%</f>
        <v>7.300000000000001</v>
      </c>
      <c r="Y8" s="219">
        <v>7</v>
      </c>
      <c r="Z8" s="220">
        <v>7</v>
      </c>
      <c r="AA8" s="221">
        <f>Z8*30%+Y8*70%</f>
        <v>7</v>
      </c>
      <c r="AB8" s="201"/>
      <c r="AC8" s="201"/>
      <c r="AD8" s="201"/>
      <c r="AE8" s="201"/>
      <c r="AF8" s="201"/>
      <c r="AG8" s="201"/>
      <c r="AH8" s="201"/>
      <c r="AI8" s="201"/>
      <c r="AJ8" s="201"/>
      <c r="AK8" s="201"/>
      <c r="AL8" s="201"/>
      <c r="AM8" s="201"/>
      <c r="AN8" s="201"/>
      <c r="AO8" s="201"/>
      <c r="AP8" s="201"/>
      <c r="AQ8" s="201"/>
      <c r="AR8" s="201"/>
      <c r="AS8" s="201"/>
      <c r="AT8" s="201"/>
      <c r="AU8" s="201"/>
      <c r="AV8" s="201"/>
      <c r="AW8" s="201"/>
      <c r="AX8" s="201"/>
    </row>
    <row r="9" spans="1:50" ht="20.25" customHeight="1">
      <c r="A9" s="222">
        <v>2</v>
      </c>
      <c r="B9" s="203" t="s">
        <v>110</v>
      </c>
      <c r="C9" s="203" t="s">
        <v>78</v>
      </c>
      <c r="D9" s="204" t="s">
        <v>13</v>
      </c>
      <c r="E9" s="205" t="s">
        <v>25</v>
      </c>
      <c r="F9" s="223">
        <v>5</v>
      </c>
      <c r="G9" s="224">
        <v>7</v>
      </c>
      <c r="H9" s="224">
        <v>7</v>
      </c>
      <c r="I9" s="225">
        <v>8</v>
      </c>
      <c r="J9" s="208">
        <f aca="true" t="shared" si="0" ref="J9:J53">I9*50%+H9*10%+G9*10%+F9*30%</f>
        <v>6.9</v>
      </c>
      <c r="K9" s="226">
        <v>8</v>
      </c>
      <c r="L9" s="199">
        <v>9</v>
      </c>
      <c r="M9" s="211">
        <f aca="true" t="shared" si="1" ref="M9:M53">L9*30%+K9*70%</f>
        <v>8.299999999999999</v>
      </c>
      <c r="N9" s="212">
        <v>7</v>
      </c>
      <c r="O9" s="213">
        <v>7</v>
      </c>
      <c r="P9" s="214">
        <f aca="true" t="shared" si="2" ref="P9:P53">O9*30%+N9*70%</f>
        <v>7</v>
      </c>
      <c r="Q9" s="199">
        <v>7</v>
      </c>
      <c r="R9" s="199">
        <v>7</v>
      </c>
      <c r="S9" s="215">
        <f aca="true" t="shared" si="3" ref="S9:S53">R9*30%+Q9*70%</f>
        <v>7</v>
      </c>
      <c r="T9" s="227">
        <v>8</v>
      </c>
      <c r="U9" s="227">
        <v>7</v>
      </c>
      <c r="V9" s="224">
        <v>7</v>
      </c>
      <c r="W9" s="228">
        <v>8.5</v>
      </c>
      <c r="X9" s="218">
        <f aca="true" t="shared" si="4" ref="X9:X53">W9*50%+V9*10%+U9*10%+T9*30%</f>
        <v>8.05</v>
      </c>
      <c r="Y9" s="219">
        <v>7</v>
      </c>
      <c r="Z9" s="220">
        <v>8</v>
      </c>
      <c r="AA9" s="221">
        <f aca="true" t="shared" si="5" ref="AA9:AA53">Z9*30%+Y9*70%</f>
        <v>7.299999999999999</v>
      </c>
      <c r="AB9" s="201"/>
      <c r="AC9" s="201"/>
      <c r="AD9" s="201"/>
      <c r="AE9" s="201"/>
      <c r="AF9" s="201"/>
      <c r="AG9" s="201"/>
      <c r="AH9" s="201"/>
      <c r="AI9" s="201"/>
      <c r="AJ9" s="201"/>
      <c r="AK9" s="201"/>
      <c r="AL9" s="201"/>
      <c r="AM9" s="201"/>
      <c r="AN9" s="201"/>
      <c r="AO9" s="201"/>
      <c r="AP9" s="201"/>
      <c r="AQ9" s="201"/>
      <c r="AR9" s="201"/>
      <c r="AS9" s="201"/>
      <c r="AT9" s="201"/>
      <c r="AU9" s="201"/>
      <c r="AV9" s="201"/>
      <c r="AW9" s="201"/>
      <c r="AX9" s="201"/>
    </row>
    <row r="10" spans="1:50" ht="20.25" customHeight="1">
      <c r="A10" s="202">
        <v>3</v>
      </c>
      <c r="B10" s="229" t="s">
        <v>114</v>
      </c>
      <c r="C10" s="203" t="s">
        <v>78</v>
      </c>
      <c r="D10" s="230" t="s">
        <v>12</v>
      </c>
      <c r="E10" s="231" t="s">
        <v>28</v>
      </c>
      <c r="F10" s="223">
        <v>7</v>
      </c>
      <c r="G10" s="232">
        <v>7</v>
      </c>
      <c r="H10" s="232">
        <v>7</v>
      </c>
      <c r="I10" s="233">
        <v>7</v>
      </c>
      <c r="J10" s="208">
        <f t="shared" si="0"/>
        <v>7</v>
      </c>
      <c r="K10" s="234">
        <v>8</v>
      </c>
      <c r="L10" s="199">
        <v>8</v>
      </c>
      <c r="M10" s="211">
        <f t="shared" si="1"/>
        <v>8</v>
      </c>
      <c r="N10" s="212">
        <v>8</v>
      </c>
      <c r="O10" s="235"/>
      <c r="P10" s="214">
        <f t="shared" si="2"/>
        <v>5.6</v>
      </c>
      <c r="Q10" s="90">
        <v>8</v>
      </c>
      <c r="R10" s="90">
        <v>8</v>
      </c>
      <c r="S10" s="215">
        <f t="shared" si="3"/>
        <v>8</v>
      </c>
      <c r="T10" s="219">
        <v>7</v>
      </c>
      <c r="U10" s="219">
        <v>6</v>
      </c>
      <c r="V10" s="232">
        <v>6</v>
      </c>
      <c r="W10" s="236">
        <v>8.5</v>
      </c>
      <c r="X10" s="218">
        <f t="shared" si="4"/>
        <v>7.549999999999999</v>
      </c>
      <c r="Y10" s="219">
        <v>7</v>
      </c>
      <c r="Z10" s="220">
        <v>8</v>
      </c>
      <c r="AA10" s="221">
        <f t="shared" si="5"/>
        <v>7.299999999999999</v>
      </c>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row>
    <row r="11" spans="1:50" ht="20.25" customHeight="1">
      <c r="A11" s="222">
        <v>4</v>
      </c>
      <c r="B11" s="203" t="s">
        <v>112</v>
      </c>
      <c r="C11" s="203" t="s">
        <v>78</v>
      </c>
      <c r="D11" s="204" t="s">
        <v>12</v>
      </c>
      <c r="E11" s="237" t="s">
        <v>27</v>
      </c>
      <c r="F11" s="223">
        <v>7</v>
      </c>
      <c r="G11" s="224">
        <v>7</v>
      </c>
      <c r="H11" s="224">
        <v>7</v>
      </c>
      <c r="I11" s="225">
        <v>7</v>
      </c>
      <c r="J11" s="208">
        <f t="shared" si="0"/>
        <v>7</v>
      </c>
      <c r="K11" s="226">
        <v>8</v>
      </c>
      <c r="L11" s="199">
        <v>8</v>
      </c>
      <c r="M11" s="211">
        <f t="shared" si="1"/>
        <v>8</v>
      </c>
      <c r="N11" s="212">
        <v>8</v>
      </c>
      <c r="O11" s="213">
        <v>8</v>
      </c>
      <c r="P11" s="214">
        <f t="shared" si="2"/>
        <v>8</v>
      </c>
      <c r="Q11" s="199">
        <v>7.5</v>
      </c>
      <c r="R11" s="199">
        <v>7</v>
      </c>
      <c r="S11" s="215">
        <f t="shared" si="3"/>
        <v>7.35</v>
      </c>
      <c r="T11" s="219">
        <v>7</v>
      </c>
      <c r="U11" s="219">
        <v>5</v>
      </c>
      <c r="V11" s="232">
        <v>5</v>
      </c>
      <c r="W11" s="228">
        <v>8.5</v>
      </c>
      <c r="X11" s="218">
        <f t="shared" si="4"/>
        <v>7.35</v>
      </c>
      <c r="Y11" s="219">
        <v>7</v>
      </c>
      <c r="Z11" s="220">
        <v>7</v>
      </c>
      <c r="AA11" s="221">
        <f t="shared" si="5"/>
        <v>7</v>
      </c>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row>
    <row r="12" spans="1:50" s="239" customFormat="1" ht="20.25" customHeight="1">
      <c r="A12" s="202">
        <v>5</v>
      </c>
      <c r="B12" s="229" t="s">
        <v>113</v>
      </c>
      <c r="C12" s="203" t="s">
        <v>78</v>
      </c>
      <c r="D12" s="230" t="s">
        <v>12</v>
      </c>
      <c r="E12" s="238">
        <v>32473</v>
      </c>
      <c r="F12" s="223">
        <v>7</v>
      </c>
      <c r="G12" s="232">
        <v>7</v>
      </c>
      <c r="H12" s="232">
        <v>7</v>
      </c>
      <c r="I12" s="233">
        <v>8</v>
      </c>
      <c r="J12" s="208">
        <f t="shared" si="0"/>
        <v>7.5</v>
      </c>
      <c r="K12" s="234">
        <v>8</v>
      </c>
      <c r="L12" s="199">
        <v>8</v>
      </c>
      <c r="M12" s="211">
        <f t="shared" si="1"/>
        <v>8</v>
      </c>
      <c r="N12" s="212" t="s">
        <v>30</v>
      </c>
      <c r="O12" s="213">
        <v>5</v>
      </c>
      <c r="P12" s="214">
        <f t="shared" si="2"/>
        <v>6.05</v>
      </c>
      <c r="Q12" s="90">
        <v>8</v>
      </c>
      <c r="R12" s="90">
        <v>7.5</v>
      </c>
      <c r="S12" s="215">
        <f t="shared" si="3"/>
        <v>7.85</v>
      </c>
      <c r="T12" s="219">
        <v>8</v>
      </c>
      <c r="U12" s="219">
        <v>7</v>
      </c>
      <c r="V12" s="232">
        <v>7</v>
      </c>
      <c r="W12" s="236">
        <v>7.5</v>
      </c>
      <c r="X12" s="218">
        <f t="shared" si="4"/>
        <v>7.550000000000001</v>
      </c>
      <c r="Y12" s="219">
        <v>6</v>
      </c>
      <c r="Z12" s="220">
        <v>8</v>
      </c>
      <c r="AA12" s="221">
        <f t="shared" si="5"/>
        <v>6.6</v>
      </c>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row>
    <row r="13" spans="1:50" s="239" customFormat="1" ht="20.25" customHeight="1">
      <c r="A13" s="222">
        <v>6</v>
      </c>
      <c r="B13" s="203" t="s">
        <v>115</v>
      </c>
      <c r="C13" s="203" t="s">
        <v>79</v>
      </c>
      <c r="D13" s="204" t="s">
        <v>12</v>
      </c>
      <c r="E13" s="237" t="s">
        <v>29</v>
      </c>
      <c r="F13" s="223">
        <v>8</v>
      </c>
      <c r="G13" s="232">
        <v>7</v>
      </c>
      <c r="H13" s="232">
        <v>8</v>
      </c>
      <c r="I13" s="233">
        <v>7</v>
      </c>
      <c r="J13" s="208">
        <f t="shared" si="0"/>
        <v>7.4</v>
      </c>
      <c r="K13" s="234">
        <v>8</v>
      </c>
      <c r="L13" s="199">
        <v>8</v>
      </c>
      <c r="M13" s="211">
        <f t="shared" si="1"/>
        <v>8</v>
      </c>
      <c r="N13" s="212" t="s">
        <v>36</v>
      </c>
      <c r="O13" s="213">
        <v>8</v>
      </c>
      <c r="P13" s="214">
        <f t="shared" si="2"/>
        <v>7.65</v>
      </c>
      <c r="Q13" s="90">
        <v>8</v>
      </c>
      <c r="R13" s="90">
        <v>7</v>
      </c>
      <c r="S13" s="215">
        <f t="shared" si="3"/>
        <v>7.699999999999999</v>
      </c>
      <c r="T13" s="219">
        <v>7</v>
      </c>
      <c r="U13" s="219">
        <v>7</v>
      </c>
      <c r="V13" s="232">
        <v>7</v>
      </c>
      <c r="W13" s="236">
        <v>7.5</v>
      </c>
      <c r="X13" s="218">
        <f t="shared" si="4"/>
        <v>7.25</v>
      </c>
      <c r="Y13" s="219">
        <v>6</v>
      </c>
      <c r="Z13" s="220">
        <v>8</v>
      </c>
      <c r="AA13" s="221">
        <f t="shared" si="5"/>
        <v>6.6</v>
      </c>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row>
    <row r="14" spans="1:50" ht="20.25" customHeight="1">
      <c r="A14" s="202">
        <v>7</v>
      </c>
      <c r="B14" s="203" t="s">
        <v>116</v>
      </c>
      <c r="C14" s="203" t="s">
        <v>80</v>
      </c>
      <c r="D14" s="204" t="s">
        <v>13</v>
      </c>
      <c r="E14" s="240">
        <v>28053</v>
      </c>
      <c r="F14" s="223">
        <v>3</v>
      </c>
      <c r="G14" s="224">
        <v>7</v>
      </c>
      <c r="H14" s="224">
        <v>5</v>
      </c>
      <c r="I14" s="225">
        <v>7</v>
      </c>
      <c r="J14" s="208">
        <f t="shared" si="0"/>
        <v>5.6</v>
      </c>
      <c r="K14" s="234">
        <v>8</v>
      </c>
      <c r="L14" s="199">
        <v>8</v>
      </c>
      <c r="M14" s="211">
        <f t="shared" si="1"/>
        <v>8</v>
      </c>
      <c r="N14" s="212">
        <v>7</v>
      </c>
      <c r="O14" s="213">
        <v>7.5</v>
      </c>
      <c r="P14" s="214">
        <f t="shared" si="2"/>
        <v>7.1499999999999995</v>
      </c>
      <c r="Q14" s="90">
        <v>8.5</v>
      </c>
      <c r="R14" s="90">
        <v>7.5</v>
      </c>
      <c r="S14" s="215">
        <f t="shared" si="3"/>
        <v>8.2</v>
      </c>
      <c r="T14" s="219">
        <v>7</v>
      </c>
      <c r="U14" s="219">
        <v>7</v>
      </c>
      <c r="V14" s="232">
        <v>8</v>
      </c>
      <c r="W14" s="228">
        <v>7</v>
      </c>
      <c r="X14" s="218">
        <f t="shared" si="4"/>
        <v>7.1</v>
      </c>
      <c r="Y14" s="219">
        <v>7</v>
      </c>
      <c r="Z14" s="220">
        <v>6</v>
      </c>
      <c r="AA14" s="221">
        <f t="shared" si="5"/>
        <v>6.699999999999999</v>
      </c>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row>
    <row r="15" spans="1:28" ht="20.25" customHeight="1">
      <c r="A15" s="222">
        <v>8</v>
      </c>
      <c r="B15" s="203" t="s">
        <v>113</v>
      </c>
      <c r="C15" s="203" t="s">
        <v>81</v>
      </c>
      <c r="D15" s="241" t="s">
        <v>159</v>
      </c>
      <c r="E15" s="242" t="s">
        <v>63</v>
      </c>
      <c r="F15" s="243">
        <v>0</v>
      </c>
      <c r="G15" s="244">
        <v>6</v>
      </c>
      <c r="H15" s="244">
        <v>5</v>
      </c>
      <c r="I15" s="225">
        <v>7</v>
      </c>
      <c r="J15" s="208">
        <f t="shared" si="0"/>
        <v>4.6</v>
      </c>
      <c r="K15" s="245" t="s">
        <v>347</v>
      </c>
      <c r="L15" s="204">
        <v>8</v>
      </c>
      <c r="M15" s="211" t="e">
        <f t="shared" si="1"/>
        <v>#VALUE!</v>
      </c>
      <c r="N15" s="213">
        <v>7</v>
      </c>
      <c r="O15" s="246"/>
      <c r="P15" s="214">
        <f t="shared" si="2"/>
        <v>4.8999999999999995</v>
      </c>
      <c r="Q15" s="204">
        <v>8</v>
      </c>
      <c r="R15" s="204">
        <v>7.5</v>
      </c>
      <c r="S15" s="215">
        <f t="shared" si="3"/>
        <v>7.85</v>
      </c>
      <c r="T15" s="203">
        <v>6</v>
      </c>
      <c r="U15" s="203">
        <v>6</v>
      </c>
      <c r="V15" s="213">
        <v>7</v>
      </c>
      <c r="W15" s="203">
        <v>8.5</v>
      </c>
      <c r="X15" s="218">
        <f t="shared" si="4"/>
        <v>7.3500000000000005</v>
      </c>
      <c r="Y15" s="219">
        <v>7</v>
      </c>
      <c r="Z15" s="235"/>
      <c r="AA15" s="221">
        <f t="shared" si="5"/>
        <v>4.8999999999999995</v>
      </c>
      <c r="AB15" s="191" t="s">
        <v>188</v>
      </c>
    </row>
    <row r="16" spans="1:50" s="239" customFormat="1" ht="20.25" customHeight="1">
      <c r="A16" s="202">
        <v>9</v>
      </c>
      <c r="B16" s="203" t="s">
        <v>117</v>
      </c>
      <c r="C16" s="203" t="s">
        <v>81</v>
      </c>
      <c r="D16" s="204" t="s">
        <v>12</v>
      </c>
      <c r="E16" s="237" t="s">
        <v>31</v>
      </c>
      <c r="F16" s="247"/>
      <c r="G16" s="248"/>
      <c r="H16" s="248"/>
      <c r="I16" s="249"/>
      <c r="J16" s="250">
        <f t="shared" si="0"/>
        <v>0</v>
      </c>
      <c r="K16" s="251">
        <v>8</v>
      </c>
      <c r="L16" s="252"/>
      <c r="M16" s="253">
        <f t="shared" si="1"/>
        <v>5.6</v>
      </c>
      <c r="N16" s="254"/>
      <c r="O16" s="235"/>
      <c r="P16" s="255">
        <f t="shared" si="2"/>
        <v>0</v>
      </c>
      <c r="Q16" s="256" t="s">
        <v>347</v>
      </c>
      <c r="R16" s="257">
        <v>7</v>
      </c>
      <c r="S16" s="258" t="e">
        <f t="shared" si="3"/>
        <v>#VALUE!</v>
      </c>
      <c r="T16" s="259"/>
      <c r="U16" s="259"/>
      <c r="V16" s="248"/>
      <c r="W16" s="260"/>
      <c r="X16" s="261">
        <f t="shared" si="4"/>
        <v>0</v>
      </c>
      <c r="Y16" s="259"/>
      <c r="Z16" s="235"/>
      <c r="AA16" s="262">
        <f t="shared" si="5"/>
        <v>0</v>
      </c>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row>
    <row r="17" spans="1:50" s="239" customFormat="1" ht="20.25" customHeight="1">
      <c r="A17" s="222">
        <v>10</v>
      </c>
      <c r="B17" s="203" t="s">
        <v>118</v>
      </c>
      <c r="C17" s="203" t="s">
        <v>81</v>
      </c>
      <c r="D17" s="204" t="s">
        <v>12</v>
      </c>
      <c r="E17" s="237" t="s">
        <v>32</v>
      </c>
      <c r="F17" s="223">
        <v>8</v>
      </c>
      <c r="G17" s="232">
        <v>6</v>
      </c>
      <c r="H17" s="232">
        <v>7</v>
      </c>
      <c r="I17" s="233">
        <v>7</v>
      </c>
      <c r="J17" s="208">
        <f t="shared" si="0"/>
        <v>7.200000000000001</v>
      </c>
      <c r="K17" s="263">
        <v>8</v>
      </c>
      <c r="L17" s="252"/>
      <c r="M17" s="211">
        <f t="shared" si="1"/>
        <v>5.6</v>
      </c>
      <c r="N17" s="212" t="s">
        <v>36</v>
      </c>
      <c r="O17" s="213">
        <v>8</v>
      </c>
      <c r="P17" s="214">
        <f t="shared" si="2"/>
        <v>7.65</v>
      </c>
      <c r="Q17" s="264">
        <v>8.5</v>
      </c>
      <c r="R17" s="265">
        <v>7</v>
      </c>
      <c r="S17" s="215">
        <f t="shared" si="3"/>
        <v>8.049999999999999</v>
      </c>
      <c r="T17" s="219">
        <v>9</v>
      </c>
      <c r="U17" s="219">
        <v>7</v>
      </c>
      <c r="V17" s="232">
        <v>8</v>
      </c>
      <c r="W17" s="236">
        <v>8.5</v>
      </c>
      <c r="X17" s="218">
        <f t="shared" si="4"/>
        <v>8.45</v>
      </c>
      <c r="Y17" s="219">
        <v>7</v>
      </c>
      <c r="Z17" s="220">
        <v>9</v>
      </c>
      <c r="AA17" s="221">
        <f t="shared" si="5"/>
        <v>7.6</v>
      </c>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row>
    <row r="18" spans="1:50" s="239" customFormat="1" ht="20.25" customHeight="1">
      <c r="A18" s="202">
        <v>11</v>
      </c>
      <c r="B18" s="203" t="s">
        <v>119</v>
      </c>
      <c r="C18" s="203" t="s">
        <v>82</v>
      </c>
      <c r="D18" s="204" t="s">
        <v>13</v>
      </c>
      <c r="E18" s="237" t="s">
        <v>33</v>
      </c>
      <c r="F18" s="223">
        <v>6</v>
      </c>
      <c r="G18" s="232">
        <v>8</v>
      </c>
      <c r="H18" s="232">
        <v>7</v>
      </c>
      <c r="I18" s="233">
        <v>7</v>
      </c>
      <c r="J18" s="208">
        <f t="shared" si="0"/>
        <v>6.8</v>
      </c>
      <c r="K18" s="263">
        <v>8</v>
      </c>
      <c r="L18" s="90">
        <v>8</v>
      </c>
      <c r="M18" s="211">
        <f t="shared" si="1"/>
        <v>8</v>
      </c>
      <c r="N18" s="212">
        <v>7</v>
      </c>
      <c r="O18" s="213">
        <v>7</v>
      </c>
      <c r="P18" s="214">
        <f t="shared" si="2"/>
        <v>7</v>
      </c>
      <c r="Q18" s="264">
        <v>8</v>
      </c>
      <c r="R18" s="265">
        <v>7</v>
      </c>
      <c r="S18" s="215">
        <f t="shared" si="3"/>
        <v>7.699999999999999</v>
      </c>
      <c r="T18" s="219">
        <v>5</v>
      </c>
      <c r="U18" s="219">
        <v>7</v>
      </c>
      <c r="V18" s="232">
        <v>7</v>
      </c>
      <c r="W18" s="236">
        <v>7</v>
      </c>
      <c r="X18" s="218">
        <f t="shared" si="4"/>
        <v>6.4</v>
      </c>
      <c r="Y18" s="219">
        <v>6</v>
      </c>
      <c r="Z18" s="220">
        <v>7</v>
      </c>
      <c r="AA18" s="221">
        <f t="shared" si="5"/>
        <v>6.299999999999999</v>
      </c>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row>
    <row r="19" spans="1:27" s="286" customFormat="1" ht="20.25" customHeight="1">
      <c r="A19" s="266">
        <v>12</v>
      </c>
      <c r="B19" s="267" t="s">
        <v>120</v>
      </c>
      <c r="C19" s="267" t="s">
        <v>83</v>
      </c>
      <c r="D19" s="268" t="s">
        <v>12</v>
      </c>
      <c r="E19" s="269" t="s">
        <v>34</v>
      </c>
      <c r="F19" s="247">
        <v>7</v>
      </c>
      <c r="G19" s="270">
        <v>7</v>
      </c>
      <c r="H19" s="270">
        <v>5</v>
      </c>
      <c r="I19" s="271">
        <v>8</v>
      </c>
      <c r="J19" s="272">
        <f t="shared" si="0"/>
        <v>7.300000000000001</v>
      </c>
      <c r="K19" s="273">
        <v>8</v>
      </c>
      <c r="L19" s="274">
        <v>8</v>
      </c>
      <c r="M19" s="275">
        <f t="shared" si="1"/>
        <v>8</v>
      </c>
      <c r="N19" s="276">
        <v>7</v>
      </c>
      <c r="O19" s="277">
        <v>7</v>
      </c>
      <c r="P19" s="278">
        <f t="shared" si="2"/>
        <v>7</v>
      </c>
      <c r="Q19" s="279">
        <v>8</v>
      </c>
      <c r="R19" s="280">
        <v>7</v>
      </c>
      <c r="S19" s="281">
        <f t="shared" si="3"/>
        <v>7.699999999999999</v>
      </c>
      <c r="T19" s="282">
        <v>7</v>
      </c>
      <c r="U19" s="282">
        <v>6</v>
      </c>
      <c r="V19" s="270">
        <v>7</v>
      </c>
      <c r="W19" s="283">
        <v>7</v>
      </c>
      <c r="X19" s="284">
        <f t="shared" si="4"/>
        <v>6.9</v>
      </c>
      <c r="Y19" s="282">
        <v>7</v>
      </c>
      <c r="Z19" s="277">
        <v>7</v>
      </c>
      <c r="AA19" s="285">
        <f t="shared" si="5"/>
        <v>7</v>
      </c>
    </row>
    <row r="20" spans="1:27" s="286" customFormat="1" ht="20.25" customHeight="1">
      <c r="A20" s="287">
        <v>13</v>
      </c>
      <c r="B20" s="288" t="s">
        <v>121</v>
      </c>
      <c r="C20" s="288" t="s">
        <v>84</v>
      </c>
      <c r="D20" s="289" t="s">
        <v>12</v>
      </c>
      <c r="E20" s="290" t="s">
        <v>35</v>
      </c>
      <c r="F20" s="291">
        <v>6</v>
      </c>
      <c r="G20" s="270">
        <v>8</v>
      </c>
      <c r="H20" s="270">
        <v>7</v>
      </c>
      <c r="I20" s="271">
        <v>7</v>
      </c>
      <c r="J20" s="272">
        <f t="shared" si="0"/>
        <v>6.8</v>
      </c>
      <c r="K20" s="273">
        <v>8</v>
      </c>
      <c r="L20" s="274">
        <v>9</v>
      </c>
      <c r="M20" s="275">
        <f t="shared" si="1"/>
        <v>8.299999999999999</v>
      </c>
      <c r="N20" s="276" t="s">
        <v>36</v>
      </c>
      <c r="O20" s="277">
        <v>8</v>
      </c>
      <c r="P20" s="278">
        <f t="shared" si="2"/>
        <v>7.65</v>
      </c>
      <c r="Q20" s="279">
        <v>8.5</v>
      </c>
      <c r="R20" s="280">
        <v>7.5</v>
      </c>
      <c r="S20" s="281">
        <f t="shared" si="3"/>
        <v>8.2</v>
      </c>
      <c r="T20" s="282">
        <v>6</v>
      </c>
      <c r="U20" s="282">
        <v>6</v>
      </c>
      <c r="V20" s="270">
        <v>7</v>
      </c>
      <c r="W20" s="283">
        <v>8.5</v>
      </c>
      <c r="X20" s="284">
        <f t="shared" si="4"/>
        <v>7.3500000000000005</v>
      </c>
      <c r="Y20" s="282">
        <v>8</v>
      </c>
      <c r="Z20" s="277">
        <v>7</v>
      </c>
      <c r="AA20" s="285">
        <f t="shared" si="5"/>
        <v>7.699999999999999</v>
      </c>
    </row>
    <row r="21" spans="1:50" ht="20.25" customHeight="1">
      <c r="A21" s="222">
        <v>14</v>
      </c>
      <c r="B21" s="203" t="s">
        <v>123</v>
      </c>
      <c r="C21" s="203" t="s">
        <v>85</v>
      </c>
      <c r="D21" s="204" t="s">
        <v>12</v>
      </c>
      <c r="E21" s="205" t="s">
        <v>37</v>
      </c>
      <c r="F21" s="223">
        <v>3</v>
      </c>
      <c r="G21" s="224">
        <v>7</v>
      </c>
      <c r="H21" s="224">
        <v>5</v>
      </c>
      <c r="I21" s="225">
        <v>9</v>
      </c>
      <c r="J21" s="208">
        <f t="shared" si="0"/>
        <v>6.6</v>
      </c>
      <c r="K21" s="263">
        <v>8</v>
      </c>
      <c r="L21" s="90">
        <v>8</v>
      </c>
      <c r="M21" s="211">
        <f t="shared" si="1"/>
        <v>8</v>
      </c>
      <c r="N21" s="212">
        <v>8</v>
      </c>
      <c r="O21" s="213">
        <v>7</v>
      </c>
      <c r="P21" s="214">
        <f t="shared" si="2"/>
        <v>7.699999999999999</v>
      </c>
      <c r="Q21" s="264">
        <v>8.5</v>
      </c>
      <c r="R21" s="265">
        <v>7</v>
      </c>
      <c r="S21" s="215">
        <f t="shared" si="3"/>
        <v>8.049999999999999</v>
      </c>
      <c r="T21" s="219">
        <v>7</v>
      </c>
      <c r="U21" s="219">
        <v>6</v>
      </c>
      <c r="V21" s="232">
        <v>7</v>
      </c>
      <c r="W21" s="228">
        <v>7.5</v>
      </c>
      <c r="X21" s="218">
        <f t="shared" si="4"/>
        <v>7.15</v>
      </c>
      <c r="Y21" s="219">
        <v>8</v>
      </c>
      <c r="Z21" s="220">
        <v>8</v>
      </c>
      <c r="AA21" s="221">
        <f t="shared" si="5"/>
        <v>8</v>
      </c>
      <c r="AB21" s="201"/>
      <c r="AC21" s="201"/>
      <c r="AD21" s="201"/>
      <c r="AE21" s="201"/>
      <c r="AF21" s="201"/>
      <c r="AG21" s="201"/>
      <c r="AH21" s="201"/>
      <c r="AI21" s="201"/>
      <c r="AJ21" s="201"/>
      <c r="AK21" s="201"/>
      <c r="AL21" s="201"/>
      <c r="AM21" s="201"/>
      <c r="AN21" s="201"/>
      <c r="AO21" s="201"/>
      <c r="AP21" s="201"/>
      <c r="AQ21" s="201"/>
      <c r="AR21" s="201"/>
      <c r="AS21" s="201"/>
      <c r="AT21" s="201"/>
      <c r="AU21" s="201"/>
      <c r="AV21" s="201"/>
      <c r="AW21" s="201"/>
      <c r="AX21" s="201"/>
    </row>
    <row r="22" spans="1:50" ht="20.25" customHeight="1">
      <c r="A22" s="202">
        <v>15</v>
      </c>
      <c r="B22" s="203" t="s">
        <v>122</v>
      </c>
      <c r="C22" s="203" t="s">
        <v>85</v>
      </c>
      <c r="D22" s="204" t="s">
        <v>12</v>
      </c>
      <c r="E22" s="205" t="s">
        <v>38</v>
      </c>
      <c r="F22" s="223">
        <v>8</v>
      </c>
      <c r="G22" s="224">
        <v>8</v>
      </c>
      <c r="H22" s="224">
        <v>9</v>
      </c>
      <c r="I22" s="225">
        <v>8</v>
      </c>
      <c r="J22" s="208">
        <f t="shared" si="0"/>
        <v>8.1</v>
      </c>
      <c r="K22" s="292">
        <v>9</v>
      </c>
      <c r="L22" s="90">
        <v>9</v>
      </c>
      <c r="M22" s="211">
        <f t="shared" si="1"/>
        <v>9</v>
      </c>
      <c r="N22" s="212" t="s">
        <v>36</v>
      </c>
      <c r="O22" s="213">
        <v>5</v>
      </c>
      <c r="P22" s="214">
        <f t="shared" si="2"/>
        <v>6.75</v>
      </c>
      <c r="Q22" s="264">
        <v>8</v>
      </c>
      <c r="R22" s="265">
        <v>8</v>
      </c>
      <c r="S22" s="215">
        <f t="shared" si="3"/>
        <v>8</v>
      </c>
      <c r="T22" s="219">
        <v>7</v>
      </c>
      <c r="U22" s="219">
        <v>7</v>
      </c>
      <c r="V22" s="232">
        <v>7</v>
      </c>
      <c r="W22" s="228">
        <v>8.5</v>
      </c>
      <c r="X22" s="218">
        <f t="shared" si="4"/>
        <v>7.75</v>
      </c>
      <c r="Y22" s="219">
        <v>8</v>
      </c>
      <c r="Z22" s="220">
        <v>9</v>
      </c>
      <c r="AA22" s="221">
        <f t="shared" si="5"/>
        <v>8.299999999999999</v>
      </c>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row>
    <row r="23" spans="1:50" ht="20.25" customHeight="1">
      <c r="A23" s="222">
        <v>16</v>
      </c>
      <c r="B23" s="229" t="s">
        <v>127</v>
      </c>
      <c r="C23" s="229" t="s">
        <v>85</v>
      </c>
      <c r="D23" s="230" t="s">
        <v>12</v>
      </c>
      <c r="E23" s="231" t="s">
        <v>41</v>
      </c>
      <c r="F23" s="223">
        <v>9</v>
      </c>
      <c r="G23" s="232">
        <v>6</v>
      </c>
      <c r="H23" s="232">
        <v>8</v>
      </c>
      <c r="I23" s="233">
        <v>7</v>
      </c>
      <c r="J23" s="208">
        <f t="shared" si="0"/>
        <v>7.6</v>
      </c>
      <c r="K23" s="263">
        <v>8</v>
      </c>
      <c r="L23" s="90">
        <v>8</v>
      </c>
      <c r="M23" s="211">
        <f t="shared" si="1"/>
        <v>8</v>
      </c>
      <c r="N23" s="212">
        <v>8</v>
      </c>
      <c r="O23" s="213">
        <v>8</v>
      </c>
      <c r="P23" s="214">
        <f t="shared" si="2"/>
        <v>8</v>
      </c>
      <c r="Q23" s="264">
        <v>8.5</v>
      </c>
      <c r="R23" s="265">
        <v>7</v>
      </c>
      <c r="S23" s="215">
        <f t="shared" si="3"/>
        <v>8.049999999999999</v>
      </c>
      <c r="T23" s="219">
        <v>8</v>
      </c>
      <c r="U23" s="219">
        <v>7</v>
      </c>
      <c r="V23" s="232">
        <v>7</v>
      </c>
      <c r="W23" s="236">
        <v>7</v>
      </c>
      <c r="X23" s="218">
        <f t="shared" si="4"/>
        <v>7.300000000000001</v>
      </c>
      <c r="Y23" s="219">
        <v>8</v>
      </c>
      <c r="Z23" s="220">
        <v>7</v>
      </c>
      <c r="AA23" s="221">
        <f t="shared" si="5"/>
        <v>7.699999999999999</v>
      </c>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row>
    <row r="24" spans="1:50" ht="20.25" customHeight="1">
      <c r="A24" s="202">
        <v>17</v>
      </c>
      <c r="B24" s="229" t="s">
        <v>128</v>
      </c>
      <c r="C24" s="229" t="s">
        <v>89</v>
      </c>
      <c r="D24" s="230" t="s">
        <v>13</v>
      </c>
      <c r="E24" s="231" t="s">
        <v>42</v>
      </c>
      <c r="F24" s="223">
        <v>7</v>
      </c>
      <c r="G24" s="232">
        <v>7</v>
      </c>
      <c r="H24" s="232">
        <v>7</v>
      </c>
      <c r="I24" s="233">
        <v>7</v>
      </c>
      <c r="J24" s="208">
        <f t="shared" si="0"/>
        <v>7</v>
      </c>
      <c r="K24" s="292">
        <v>9</v>
      </c>
      <c r="L24" s="90">
        <v>8</v>
      </c>
      <c r="M24" s="211">
        <f t="shared" si="1"/>
        <v>8.7</v>
      </c>
      <c r="N24" s="212">
        <v>7</v>
      </c>
      <c r="O24" s="213">
        <v>7</v>
      </c>
      <c r="P24" s="214">
        <f t="shared" si="2"/>
        <v>7</v>
      </c>
      <c r="Q24" s="264">
        <v>7</v>
      </c>
      <c r="R24" s="265">
        <v>8</v>
      </c>
      <c r="S24" s="215">
        <f t="shared" si="3"/>
        <v>7.299999999999999</v>
      </c>
      <c r="T24" s="219">
        <v>7</v>
      </c>
      <c r="U24" s="219">
        <v>7</v>
      </c>
      <c r="V24" s="232">
        <v>7</v>
      </c>
      <c r="W24" s="236">
        <v>6.5</v>
      </c>
      <c r="X24" s="218">
        <f t="shared" si="4"/>
        <v>6.75</v>
      </c>
      <c r="Y24" s="219">
        <v>6</v>
      </c>
      <c r="Z24" s="220">
        <v>6</v>
      </c>
      <c r="AA24" s="221">
        <f t="shared" si="5"/>
        <v>5.999999999999999</v>
      </c>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row>
    <row r="25" spans="1:50" ht="20.25" customHeight="1">
      <c r="A25" s="222">
        <v>18</v>
      </c>
      <c r="B25" s="203" t="s">
        <v>129</v>
      </c>
      <c r="C25" s="203" t="s">
        <v>90</v>
      </c>
      <c r="D25" s="204" t="s">
        <v>13</v>
      </c>
      <c r="E25" s="240">
        <v>30278</v>
      </c>
      <c r="F25" s="223">
        <v>5</v>
      </c>
      <c r="G25" s="232">
        <v>7</v>
      </c>
      <c r="H25" s="232">
        <v>6</v>
      </c>
      <c r="I25" s="233">
        <v>6</v>
      </c>
      <c r="J25" s="208">
        <f t="shared" si="0"/>
        <v>5.8</v>
      </c>
      <c r="K25" s="292">
        <v>9</v>
      </c>
      <c r="L25" s="90">
        <v>9</v>
      </c>
      <c r="M25" s="211">
        <f t="shared" si="1"/>
        <v>9</v>
      </c>
      <c r="N25" s="212">
        <v>7</v>
      </c>
      <c r="O25" s="213">
        <v>8</v>
      </c>
      <c r="P25" s="214">
        <f t="shared" si="2"/>
        <v>7.299999999999999</v>
      </c>
      <c r="Q25" s="264">
        <v>7</v>
      </c>
      <c r="R25" s="265">
        <v>8.5</v>
      </c>
      <c r="S25" s="215">
        <f t="shared" si="3"/>
        <v>7.449999999999999</v>
      </c>
      <c r="T25" s="219">
        <v>7</v>
      </c>
      <c r="U25" s="219">
        <v>7</v>
      </c>
      <c r="V25" s="232">
        <v>8</v>
      </c>
      <c r="W25" s="236">
        <v>6.5</v>
      </c>
      <c r="X25" s="218">
        <f t="shared" si="4"/>
        <v>6.85</v>
      </c>
      <c r="Y25" s="219">
        <v>6</v>
      </c>
      <c r="Z25" s="220">
        <v>8</v>
      </c>
      <c r="AA25" s="221">
        <f t="shared" si="5"/>
        <v>6.6</v>
      </c>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row>
    <row r="26" spans="1:50" ht="20.25" customHeight="1">
      <c r="A26" s="202">
        <v>19</v>
      </c>
      <c r="B26" s="203" t="s">
        <v>130</v>
      </c>
      <c r="C26" s="203" t="s">
        <v>91</v>
      </c>
      <c r="D26" s="204" t="s">
        <v>13</v>
      </c>
      <c r="E26" s="240">
        <v>30254</v>
      </c>
      <c r="F26" s="223">
        <v>8</v>
      </c>
      <c r="G26" s="232">
        <v>8</v>
      </c>
      <c r="H26" s="232">
        <v>9</v>
      </c>
      <c r="I26" s="233">
        <v>6</v>
      </c>
      <c r="J26" s="208">
        <f t="shared" si="0"/>
        <v>7.1</v>
      </c>
      <c r="K26" s="263">
        <v>8</v>
      </c>
      <c r="L26" s="90">
        <v>9</v>
      </c>
      <c r="M26" s="211">
        <f t="shared" si="1"/>
        <v>8.299999999999999</v>
      </c>
      <c r="N26" s="212">
        <v>7</v>
      </c>
      <c r="O26" s="213">
        <v>7.5</v>
      </c>
      <c r="P26" s="214">
        <f t="shared" si="2"/>
        <v>7.1499999999999995</v>
      </c>
      <c r="Q26" s="264">
        <v>7</v>
      </c>
      <c r="R26" s="265">
        <v>7</v>
      </c>
      <c r="S26" s="215">
        <f t="shared" si="3"/>
        <v>7</v>
      </c>
      <c r="T26" s="219">
        <v>7</v>
      </c>
      <c r="U26" s="219">
        <v>8</v>
      </c>
      <c r="V26" s="232">
        <v>7</v>
      </c>
      <c r="W26" s="236">
        <v>7.5</v>
      </c>
      <c r="X26" s="218">
        <f t="shared" si="4"/>
        <v>7.35</v>
      </c>
      <c r="Y26" s="219">
        <v>7</v>
      </c>
      <c r="Z26" s="220">
        <v>7</v>
      </c>
      <c r="AA26" s="221">
        <f t="shared" si="5"/>
        <v>7</v>
      </c>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row>
    <row r="27" spans="1:50" s="239" customFormat="1" ht="20.25" customHeight="1">
      <c r="A27" s="222">
        <v>20</v>
      </c>
      <c r="B27" s="203" t="s">
        <v>131</v>
      </c>
      <c r="C27" s="203" t="s">
        <v>91</v>
      </c>
      <c r="D27" s="204" t="s">
        <v>13</v>
      </c>
      <c r="E27" s="237" t="s">
        <v>43</v>
      </c>
      <c r="F27" s="223">
        <v>8</v>
      </c>
      <c r="G27" s="232">
        <v>6</v>
      </c>
      <c r="H27" s="232">
        <v>7</v>
      </c>
      <c r="I27" s="233">
        <v>6</v>
      </c>
      <c r="J27" s="208">
        <f t="shared" si="0"/>
        <v>6.700000000000001</v>
      </c>
      <c r="K27" s="263">
        <v>8</v>
      </c>
      <c r="L27" s="90">
        <v>8</v>
      </c>
      <c r="M27" s="211">
        <f t="shared" si="1"/>
        <v>8</v>
      </c>
      <c r="N27" s="212">
        <v>7</v>
      </c>
      <c r="O27" s="213">
        <v>5</v>
      </c>
      <c r="P27" s="214">
        <f t="shared" si="2"/>
        <v>6.3999999999999995</v>
      </c>
      <c r="Q27" s="264">
        <v>7</v>
      </c>
      <c r="R27" s="265">
        <v>7</v>
      </c>
      <c r="S27" s="215">
        <f t="shared" si="3"/>
        <v>7</v>
      </c>
      <c r="T27" s="219">
        <v>8</v>
      </c>
      <c r="U27" s="219">
        <v>7</v>
      </c>
      <c r="V27" s="232">
        <v>8</v>
      </c>
      <c r="W27" s="236">
        <v>7</v>
      </c>
      <c r="X27" s="218">
        <f t="shared" si="4"/>
        <v>7.4</v>
      </c>
      <c r="Y27" s="219">
        <v>7</v>
      </c>
      <c r="Z27" s="220">
        <v>6</v>
      </c>
      <c r="AA27" s="221">
        <f t="shared" si="5"/>
        <v>6.699999999999999</v>
      </c>
      <c r="AB27" s="201"/>
      <c r="AC27" s="201"/>
      <c r="AD27" s="201"/>
      <c r="AE27" s="201"/>
      <c r="AF27" s="201"/>
      <c r="AG27" s="201"/>
      <c r="AH27" s="201"/>
      <c r="AI27" s="201"/>
      <c r="AJ27" s="201"/>
      <c r="AK27" s="201"/>
      <c r="AL27" s="201"/>
      <c r="AM27" s="201"/>
      <c r="AN27" s="201"/>
      <c r="AO27" s="201"/>
      <c r="AP27" s="201"/>
      <c r="AQ27" s="201"/>
      <c r="AR27" s="201"/>
      <c r="AS27" s="201"/>
      <c r="AT27" s="201"/>
      <c r="AU27" s="201"/>
      <c r="AV27" s="201"/>
      <c r="AW27" s="201"/>
      <c r="AX27" s="201"/>
    </row>
    <row r="28" spans="1:50" s="239" customFormat="1" ht="20.25" customHeight="1">
      <c r="A28" s="202">
        <v>21</v>
      </c>
      <c r="B28" s="229" t="s">
        <v>132</v>
      </c>
      <c r="C28" s="229" t="s">
        <v>91</v>
      </c>
      <c r="D28" s="230" t="s">
        <v>13</v>
      </c>
      <c r="E28" s="231" t="s">
        <v>44</v>
      </c>
      <c r="F28" s="223">
        <v>5</v>
      </c>
      <c r="G28" s="232">
        <v>8</v>
      </c>
      <c r="H28" s="232">
        <v>6</v>
      </c>
      <c r="I28" s="233">
        <v>7</v>
      </c>
      <c r="J28" s="208">
        <f t="shared" si="0"/>
        <v>6.3999999999999995</v>
      </c>
      <c r="K28" s="263">
        <v>8</v>
      </c>
      <c r="L28" s="90">
        <v>8</v>
      </c>
      <c r="M28" s="211">
        <f t="shared" si="1"/>
        <v>8</v>
      </c>
      <c r="N28" s="212">
        <v>6.5</v>
      </c>
      <c r="O28" s="213">
        <v>7</v>
      </c>
      <c r="P28" s="214">
        <f t="shared" si="2"/>
        <v>6.65</v>
      </c>
      <c r="Q28" s="264">
        <v>8</v>
      </c>
      <c r="R28" s="265">
        <v>7.5</v>
      </c>
      <c r="S28" s="215">
        <f t="shared" si="3"/>
        <v>7.85</v>
      </c>
      <c r="T28" s="219">
        <v>7</v>
      </c>
      <c r="U28" s="219">
        <v>7</v>
      </c>
      <c r="V28" s="232">
        <v>8</v>
      </c>
      <c r="W28" s="236">
        <v>7.5</v>
      </c>
      <c r="X28" s="218">
        <f t="shared" si="4"/>
        <v>7.35</v>
      </c>
      <c r="Y28" s="219">
        <v>6</v>
      </c>
      <c r="Z28" s="220">
        <v>5</v>
      </c>
      <c r="AA28" s="221">
        <f t="shared" si="5"/>
        <v>5.699999999999999</v>
      </c>
      <c r="AB28" s="201"/>
      <c r="AC28" s="201"/>
      <c r="AD28" s="201"/>
      <c r="AE28" s="201"/>
      <c r="AF28" s="201"/>
      <c r="AG28" s="201"/>
      <c r="AH28" s="201"/>
      <c r="AI28" s="201"/>
      <c r="AJ28" s="201"/>
      <c r="AK28" s="201"/>
      <c r="AL28" s="201"/>
      <c r="AM28" s="201"/>
      <c r="AN28" s="201"/>
      <c r="AO28" s="201"/>
      <c r="AP28" s="201"/>
      <c r="AQ28" s="201"/>
      <c r="AR28" s="201"/>
      <c r="AS28" s="201"/>
      <c r="AT28" s="201"/>
      <c r="AU28" s="201"/>
      <c r="AV28" s="201"/>
      <c r="AW28" s="201"/>
      <c r="AX28" s="201"/>
    </row>
    <row r="29" spans="1:50" s="239" customFormat="1" ht="20.25" customHeight="1">
      <c r="A29" s="222">
        <v>22</v>
      </c>
      <c r="B29" s="203" t="s">
        <v>133</v>
      </c>
      <c r="C29" s="203" t="s">
        <v>92</v>
      </c>
      <c r="D29" s="204" t="s">
        <v>12</v>
      </c>
      <c r="E29" s="237" t="s">
        <v>45</v>
      </c>
      <c r="F29" s="223">
        <v>7</v>
      </c>
      <c r="G29" s="232">
        <v>7</v>
      </c>
      <c r="H29" s="232">
        <v>7</v>
      </c>
      <c r="I29" s="233">
        <v>7</v>
      </c>
      <c r="J29" s="208">
        <f t="shared" si="0"/>
        <v>7</v>
      </c>
      <c r="K29" s="263">
        <v>8</v>
      </c>
      <c r="L29" s="90">
        <v>8</v>
      </c>
      <c r="M29" s="211">
        <f t="shared" si="1"/>
        <v>8</v>
      </c>
      <c r="N29" s="212">
        <v>7</v>
      </c>
      <c r="O29" s="213">
        <v>8</v>
      </c>
      <c r="P29" s="214">
        <f t="shared" si="2"/>
        <v>7.299999999999999</v>
      </c>
      <c r="Q29" s="264">
        <v>8</v>
      </c>
      <c r="R29" s="265">
        <v>8.5</v>
      </c>
      <c r="S29" s="215">
        <f t="shared" si="3"/>
        <v>8.149999999999999</v>
      </c>
      <c r="T29" s="219">
        <v>7</v>
      </c>
      <c r="U29" s="219">
        <v>7</v>
      </c>
      <c r="V29" s="232">
        <v>7</v>
      </c>
      <c r="W29" s="236">
        <v>6.5</v>
      </c>
      <c r="X29" s="218">
        <f t="shared" si="4"/>
        <v>6.75</v>
      </c>
      <c r="Y29" s="219">
        <v>7</v>
      </c>
      <c r="Z29" s="220">
        <v>8</v>
      </c>
      <c r="AA29" s="221">
        <f t="shared" si="5"/>
        <v>7.299999999999999</v>
      </c>
      <c r="AB29" s="201"/>
      <c r="AC29" s="201"/>
      <c r="AD29" s="201"/>
      <c r="AE29" s="201"/>
      <c r="AF29" s="201"/>
      <c r="AG29" s="201"/>
      <c r="AH29" s="201"/>
      <c r="AI29" s="201"/>
      <c r="AJ29" s="201"/>
      <c r="AK29" s="201"/>
      <c r="AL29" s="201"/>
      <c r="AM29" s="201"/>
      <c r="AN29" s="201"/>
      <c r="AO29" s="201"/>
      <c r="AP29" s="201"/>
      <c r="AQ29" s="201"/>
      <c r="AR29" s="201"/>
      <c r="AS29" s="201"/>
      <c r="AT29" s="201"/>
      <c r="AU29" s="201"/>
      <c r="AV29" s="201"/>
      <c r="AW29" s="201"/>
      <c r="AX29" s="201"/>
    </row>
    <row r="30" spans="1:50" s="239" customFormat="1" ht="20.25" customHeight="1">
      <c r="A30" s="202">
        <v>23</v>
      </c>
      <c r="B30" s="203" t="s">
        <v>134</v>
      </c>
      <c r="C30" s="203" t="s">
        <v>92</v>
      </c>
      <c r="D30" s="204" t="s">
        <v>12</v>
      </c>
      <c r="E30" s="205" t="s">
        <v>46</v>
      </c>
      <c r="F30" s="223">
        <v>8</v>
      </c>
      <c r="G30" s="232">
        <v>7</v>
      </c>
      <c r="H30" s="232">
        <v>8</v>
      </c>
      <c r="I30" s="233">
        <v>6</v>
      </c>
      <c r="J30" s="208">
        <f t="shared" si="0"/>
        <v>6.9</v>
      </c>
      <c r="K30" s="293">
        <v>9</v>
      </c>
      <c r="L30" s="199">
        <v>9</v>
      </c>
      <c r="M30" s="211">
        <f t="shared" si="1"/>
        <v>9</v>
      </c>
      <c r="N30" s="212">
        <v>7</v>
      </c>
      <c r="O30" s="213">
        <v>8</v>
      </c>
      <c r="P30" s="214">
        <f t="shared" si="2"/>
        <v>7.299999999999999</v>
      </c>
      <c r="Q30" s="294">
        <v>7.5</v>
      </c>
      <c r="R30" s="295">
        <v>8</v>
      </c>
      <c r="S30" s="215">
        <f t="shared" si="3"/>
        <v>7.65</v>
      </c>
      <c r="T30" s="219">
        <v>6</v>
      </c>
      <c r="U30" s="219">
        <v>8</v>
      </c>
      <c r="V30" s="232">
        <v>8</v>
      </c>
      <c r="W30" s="236">
        <v>7.5</v>
      </c>
      <c r="X30" s="218">
        <f t="shared" si="4"/>
        <v>7.1499999999999995</v>
      </c>
      <c r="Y30" s="219">
        <v>7</v>
      </c>
      <c r="Z30" s="220">
        <v>8</v>
      </c>
      <c r="AA30" s="221">
        <f t="shared" si="5"/>
        <v>7.299999999999999</v>
      </c>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row>
    <row r="31" spans="1:50" s="239" customFormat="1" ht="20.25" customHeight="1">
      <c r="A31" s="222">
        <v>24</v>
      </c>
      <c r="B31" s="203" t="s">
        <v>136</v>
      </c>
      <c r="C31" s="203" t="s">
        <v>94</v>
      </c>
      <c r="D31" s="204" t="s">
        <v>12</v>
      </c>
      <c r="E31" s="205" t="s">
        <v>48</v>
      </c>
      <c r="F31" s="223">
        <v>3</v>
      </c>
      <c r="G31" s="224">
        <v>7</v>
      </c>
      <c r="H31" s="224">
        <v>5</v>
      </c>
      <c r="I31" s="225">
        <v>6</v>
      </c>
      <c r="J31" s="208">
        <f t="shared" si="0"/>
        <v>5.1</v>
      </c>
      <c r="K31" s="263">
        <v>8</v>
      </c>
      <c r="L31" s="199">
        <v>8</v>
      </c>
      <c r="M31" s="211">
        <f t="shared" si="1"/>
        <v>8</v>
      </c>
      <c r="N31" s="212">
        <v>7.5</v>
      </c>
      <c r="O31" s="213">
        <v>7</v>
      </c>
      <c r="P31" s="214">
        <f t="shared" si="2"/>
        <v>7.35</v>
      </c>
      <c r="Q31" s="294">
        <v>7.5</v>
      </c>
      <c r="R31" s="295">
        <v>7</v>
      </c>
      <c r="S31" s="215">
        <f t="shared" si="3"/>
        <v>7.35</v>
      </c>
      <c r="T31" s="227">
        <v>6</v>
      </c>
      <c r="U31" s="227">
        <v>7</v>
      </c>
      <c r="V31" s="224">
        <v>7</v>
      </c>
      <c r="W31" s="228">
        <v>7</v>
      </c>
      <c r="X31" s="218">
        <f t="shared" si="4"/>
        <v>6.7</v>
      </c>
      <c r="Y31" s="219">
        <v>7</v>
      </c>
      <c r="Z31" s="220">
        <v>7</v>
      </c>
      <c r="AA31" s="221">
        <f t="shared" si="5"/>
        <v>7</v>
      </c>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row>
    <row r="32" spans="1:27" s="317" customFormat="1" ht="20.25" customHeight="1">
      <c r="A32" s="296">
        <v>25</v>
      </c>
      <c r="B32" s="297" t="s">
        <v>137</v>
      </c>
      <c r="C32" s="297" t="s">
        <v>95</v>
      </c>
      <c r="D32" s="298" t="s">
        <v>13</v>
      </c>
      <c r="E32" s="299" t="s">
        <v>49</v>
      </c>
      <c r="F32" s="300">
        <v>8</v>
      </c>
      <c r="G32" s="301">
        <v>6</v>
      </c>
      <c r="H32" s="301">
        <v>7</v>
      </c>
      <c r="I32" s="302">
        <v>7</v>
      </c>
      <c r="J32" s="303">
        <f t="shared" si="0"/>
        <v>7.200000000000001</v>
      </c>
      <c r="K32" s="304">
        <v>8</v>
      </c>
      <c r="L32" s="305">
        <v>8</v>
      </c>
      <c r="M32" s="306">
        <f t="shared" si="1"/>
        <v>8</v>
      </c>
      <c r="N32" s="307">
        <v>7</v>
      </c>
      <c r="O32" s="308">
        <v>7.5</v>
      </c>
      <c r="P32" s="309">
        <f t="shared" si="2"/>
        <v>7.1499999999999995</v>
      </c>
      <c r="Q32" s="310">
        <v>7.5</v>
      </c>
      <c r="R32" s="311">
        <v>7</v>
      </c>
      <c r="S32" s="312">
        <f t="shared" si="3"/>
        <v>7.35</v>
      </c>
      <c r="T32" s="313">
        <v>7</v>
      </c>
      <c r="U32" s="313">
        <v>6</v>
      </c>
      <c r="V32" s="301">
        <v>6</v>
      </c>
      <c r="W32" s="314">
        <v>7.5</v>
      </c>
      <c r="X32" s="315">
        <f t="shared" si="4"/>
        <v>7.049999999999999</v>
      </c>
      <c r="Y32" s="313">
        <v>7</v>
      </c>
      <c r="Z32" s="308">
        <v>7</v>
      </c>
      <c r="AA32" s="316">
        <f t="shared" si="5"/>
        <v>7</v>
      </c>
    </row>
    <row r="33" spans="1:50" ht="20.25" customHeight="1">
      <c r="A33" s="222">
        <v>26</v>
      </c>
      <c r="B33" s="203" t="s">
        <v>138</v>
      </c>
      <c r="C33" s="203" t="s">
        <v>96</v>
      </c>
      <c r="D33" s="204" t="s">
        <v>13</v>
      </c>
      <c r="E33" s="205" t="s">
        <v>50</v>
      </c>
      <c r="F33" s="247">
        <v>0</v>
      </c>
      <c r="G33" s="224">
        <v>7</v>
      </c>
      <c r="H33" s="224">
        <v>5</v>
      </c>
      <c r="I33" s="225">
        <v>6</v>
      </c>
      <c r="J33" s="208">
        <f t="shared" si="0"/>
        <v>4.2</v>
      </c>
      <c r="K33" s="263">
        <v>8</v>
      </c>
      <c r="L33" s="199">
        <v>8</v>
      </c>
      <c r="M33" s="211">
        <f t="shared" si="1"/>
        <v>8</v>
      </c>
      <c r="N33" s="212">
        <v>6.5</v>
      </c>
      <c r="O33" s="213">
        <v>7</v>
      </c>
      <c r="P33" s="214">
        <f t="shared" si="2"/>
        <v>6.65</v>
      </c>
      <c r="Q33" s="294">
        <v>7</v>
      </c>
      <c r="R33" s="295">
        <v>7</v>
      </c>
      <c r="S33" s="215">
        <f t="shared" si="3"/>
        <v>7</v>
      </c>
      <c r="T33" s="227">
        <v>5</v>
      </c>
      <c r="U33" s="227">
        <v>6</v>
      </c>
      <c r="V33" s="224">
        <v>6</v>
      </c>
      <c r="W33" s="228">
        <v>6.5</v>
      </c>
      <c r="X33" s="218">
        <f t="shared" si="4"/>
        <v>5.95</v>
      </c>
      <c r="Y33" s="219">
        <v>7</v>
      </c>
      <c r="Z33" s="220">
        <v>6</v>
      </c>
      <c r="AA33" s="221">
        <f t="shared" si="5"/>
        <v>6.699999999999999</v>
      </c>
      <c r="AB33" s="201"/>
      <c r="AC33" s="201"/>
      <c r="AD33" s="201"/>
      <c r="AE33" s="201"/>
      <c r="AF33" s="201"/>
      <c r="AG33" s="201"/>
      <c r="AH33" s="201"/>
      <c r="AI33" s="201"/>
      <c r="AJ33" s="201"/>
      <c r="AK33" s="201"/>
      <c r="AL33" s="201"/>
      <c r="AM33" s="201"/>
      <c r="AN33" s="201"/>
      <c r="AO33" s="201"/>
      <c r="AP33" s="201"/>
      <c r="AQ33" s="201"/>
      <c r="AR33" s="201"/>
      <c r="AS33" s="201"/>
      <c r="AT33" s="201"/>
      <c r="AU33" s="201"/>
      <c r="AV33" s="201"/>
      <c r="AW33" s="201"/>
      <c r="AX33" s="201"/>
    </row>
    <row r="34" spans="1:50" ht="20.25" customHeight="1">
      <c r="A34" s="202">
        <v>27</v>
      </c>
      <c r="B34" s="203" t="s">
        <v>139</v>
      </c>
      <c r="C34" s="203" t="s">
        <v>97</v>
      </c>
      <c r="D34" s="204" t="s">
        <v>13</v>
      </c>
      <c r="E34" s="240">
        <v>30608</v>
      </c>
      <c r="F34" s="223"/>
      <c r="G34" s="224"/>
      <c r="H34" s="224"/>
      <c r="I34" s="225"/>
      <c r="J34" s="208">
        <f t="shared" si="0"/>
        <v>0</v>
      </c>
      <c r="K34" s="318"/>
      <c r="L34" s="199"/>
      <c r="M34" s="211">
        <f t="shared" si="1"/>
        <v>0</v>
      </c>
      <c r="N34" s="212"/>
      <c r="O34" s="213"/>
      <c r="P34" s="214">
        <f t="shared" si="2"/>
        <v>0</v>
      </c>
      <c r="Q34" s="294"/>
      <c r="R34" s="295">
        <v>7</v>
      </c>
      <c r="S34" s="215">
        <f t="shared" si="3"/>
        <v>2.1</v>
      </c>
      <c r="T34" s="227"/>
      <c r="U34" s="227"/>
      <c r="V34" s="224"/>
      <c r="W34" s="228"/>
      <c r="X34" s="218">
        <f t="shared" si="4"/>
        <v>0</v>
      </c>
      <c r="Y34" s="219"/>
      <c r="Z34" s="220"/>
      <c r="AA34" s="221">
        <f t="shared" si="5"/>
        <v>0</v>
      </c>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row>
    <row r="35" spans="1:50" ht="20.25" customHeight="1">
      <c r="A35" s="222">
        <v>28</v>
      </c>
      <c r="B35" s="203" t="s">
        <v>140</v>
      </c>
      <c r="C35" s="203" t="s">
        <v>98</v>
      </c>
      <c r="D35" s="204" t="s">
        <v>12</v>
      </c>
      <c r="E35" s="237" t="s">
        <v>51</v>
      </c>
      <c r="F35" s="223">
        <v>8</v>
      </c>
      <c r="G35" s="224">
        <v>6</v>
      </c>
      <c r="H35" s="224">
        <v>7</v>
      </c>
      <c r="I35" s="225">
        <v>6</v>
      </c>
      <c r="J35" s="208">
        <f t="shared" si="0"/>
        <v>6.700000000000001</v>
      </c>
      <c r="K35" s="263">
        <v>8</v>
      </c>
      <c r="L35" s="199">
        <v>8</v>
      </c>
      <c r="M35" s="211">
        <f t="shared" si="1"/>
        <v>8</v>
      </c>
      <c r="N35" s="212">
        <v>7</v>
      </c>
      <c r="O35" s="213">
        <v>8</v>
      </c>
      <c r="P35" s="214">
        <f t="shared" si="2"/>
        <v>7.299999999999999</v>
      </c>
      <c r="Q35" s="294">
        <v>7</v>
      </c>
      <c r="R35" s="295">
        <v>7</v>
      </c>
      <c r="S35" s="215">
        <f t="shared" si="3"/>
        <v>7</v>
      </c>
      <c r="T35" s="227">
        <v>9</v>
      </c>
      <c r="U35" s="227">
        <v>7</v>
      </c>
      <c r="V35" s="224">
        <v>8</v>
      </c>
      <c r="W35" s="228">
        <v>7</v>
      </c>
      <c r="X35" s="218">
        <f t="shared" si="4"/>
        <v>7.699999999999999</v>
      </c>
      <c r="Y35" s="219">
        <v>8</v>
      </c>
      <c r="Z35" s="220">
        <v>8</v>
      </c>
      <c r="AA35" s="221">
        <f t="shared" si="5"/>
        <v>8</v>
      </c>
      <c r="AB35" s="201"/>
      <c r="AC35" s="201"/>
      <c r="AD35" s="201"/>
      <c r="AE35" s="201"/>
      <c r="AF35" s="201"/>
      <c r="AG35" s="201"/>
      <c r="AH35" s="201"/>
      <c r="AI35" s="201"/>
      <c r="AJ35" s="201"/>
      <c r="AK35" s="201"/>
      <c r="AL35" s="201"/>
      <c r="AM35" s="201"/>
      <c r="AN35" s="201"/>
      <c r="AO35" s="201"/>
      <c r="AP35" s="201"/>
      <c r="AQ35" s="201"/>
      <c r="AR35" s="201"/>
      <c r="AS35" s="201"/>
      <c r="AT35" s="201"/>
      <c r="AU35" s="201"/>
      <c r="AV35" s="201"/>
      <c r="AW35" s="201"/>
      <c r="AX35" s="201"/>
    </row>
    <row r="36" spans="1:50" ht="20.25" customHeight="1">
      <c r="A36" s="202">
        <v>29</v>
      </c>
      <c r="B36" s="203" t="s">
        <v>112</v>
      </c>
      <c r="C36" s="203" t="s">
        <v>98</v>
      </c>
      <c r="D36" s="204" t="s">
        <v>12</v>
      </c>
      <c r="E36" s="240">
        <v>32469</v>
      </c>
      <c r="F36" s="223">
        <v>7</v>
      </c>
      <c r="G36" s="224">
        <v>7</v>
      </c>
      <c r="H36" s="224">
        <v>7</v>
      </c>
      <c r="I36" s="225">
        <v>7</v>
      </c>
      <c r="J36" s="208">
        <f t="shared" si="0"/>
        <v>7</v>
      </c>
      <c r="K36" s="293">
        <v>9</v>
      </c>
      <c r="L36" s="199">
        <v>8</v>
      </c>
      <c r="M36" s="211">
        <f t="shared" si="1"/>
        <v>8.7</v>
      </c>
      <c r="N36" s="212">
        <v>8</v>
      </c>
      <c r="O36" s="213">
        <v>7</v>
      </c>
      <c r="P36" s="214">
        <f t="shared" si="2"/>
        <v>7.699999999999999</v>
      </c>
      <c r="Q36" s="294">
        <v>8</v>
      </c>
      <c r="R36" s="295">
        <v>8.5</v>
      </c>
      <c r="S36" s="215">
        <f t="shared" si="3"/>
        <v>8.149999999999999</v>
      </c>
      <c r="T36" s="227">
        <v>6</v>
      </c>
      <c r="U36" s="227">
        <v>6</v>
      </c>
      <c r="V36" s="224">
        <v>7</v>
      </c>
      <c r="W36" s="228">
        <v>7.5</v>
      </c>
      <c r="X36" s="218">
        <f t="shared" si="4"/>
        <v>6.8500000000000005</v>
      </c>
      <c r="Y36" s="219">
        <v>8</v>
      </c>
      <c r="Z36" s="220">
        <v>8</v>
      </c>
      <c r="AA36" s="221">
        <f t="shared" si="5"/>
        <v>8</v>
      </c>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row>
    <row r="37" spans="1:50" ht="20.25" customHeight="1">
      <c r="A37" s="222">
        <v>30</v>
      </c>
      <c r="B37" s="203" t="s">
        <v>141</v>
      </c>
      <c r="C37" s="203" t="s">
        <v>99</v>
      </c>
      <c r="D37" s="204" t="s">
        <v>12</v>
      </c>
      <c r="E37" s="237" t="s">
        <v>52</v>
      </c>
      <c r="F37" s="247">
        <v>6</v>
      </c>
      <c r="G37" s="224">
        <v>6</v>
      </c>
      <c r="H37" s="224">
        <v>5</v>
      </c>
      <c r="I37" s="225">
        <v>7</v>
      </c>
      <c r="J37" s="208">
        <f t="shared" si="0"/>
        <v>6.3999999999999995</v>
      </c>
      <c r="K37" s="263">
        <v>8</v>
      </c>
      <c r="L37" s="199">
        <v>8</v>
      </c>
      <c r="M37" s="211">
        <f t="shared" si="1"/>
        <v>8</v>
      </c>
      <c r="N37" s="212">
        <v>7.5</v>
      </c>
      <c r="O37" s="213">
        <v>7</v>
      </c>
      <c r="P37" s="214">
        <f t="shared" si="2"/>
        <v>7.35</v>
      </c>
      <c r="Q37" s="256">
        <v>8</v>
      </c>
      <c r="R37" s="295">
        <v>7</v>
      </c>
      <c r="S37" s="215">
        <f t="shared" si="3"/>
        <v>7.699999999999999</v>
      </c>
      <c r="T37" s="227">
        <v>6</v>
      </c>
      <c r="U37" s="227">
        <v>7</v>
      </c>
      <c r="V37" s="224">
        <v>7</v>
      </c>
      <c r="W37" s="228">
        <v>6.5</v>
      </c>
      <c r="X37" s="218">
        <f t="shared" si="4"/>
        <v>6.45</v>
      </c>
      <c r="Y37" s="219">
        <v>7</v>
      </c>
      <c r="Z37" s="220">
        <v>5</v>
      </c>
      <c r="AA37" s="221">
        <f t="shared" si="5"/>
        <v>6.3999999999999995</v>
      </c>
      <c r="AB37" s="201"/>
      <c r="AC37" s="201"/>
      <c r="AD37" s="201"/>
      <c r="AE37" s="201"/>
      <c r="AF37" s="201"/>
      <c r="AG37" s="201"/>
      <c r="AH37" s="201"/>
      <c r="AI37" s="201"/>
      <c r="AJ37" s="201"/>
      <c r="AK37" s="201"/>
      <c r="AL37" s="201"/>
      <c r="AM37" s="201"/>
      <c r="AN37" s="201"/>
      <c r="AO37" s="201"/>
      <c r="AP37" s="201"/>
      <c r="AQ37" s="201"/>
      <c r="AR37" s="201"/>
      <c r="AS37" s="201"/>
      <c r="AT37" s="201"/>
      <c r="AU37" s="201"/>
      <c r="AV37" s="201"/>
      <c r="AW37" s="201"/>
      <c r="AX37" s="201"/>
    </row>
    <row r="38" spans="1:50" ht="20.25" customHeight="1">
      <c r="A38" s="202">
        <v>31</v>
      </c>
      <c r="B38" s="319" t="s">
        <v>142</v>
      </c>
      <c r="C38" s="319" t="s">
        <v>99</v>
      </c>
      <c r="D38" s="195" t="s">
        <v>12</v>
      </c>
      <c r="E38" s="242" t="s">
        <v>53</v>
      </c>
      <c r="F38" s="223">
        <v>7</v>
      </c>
      <c r="G38" s="224">
        <v>6</v>
      </c>
      <c r="H38" s="224">
        <v>7</v>
      </c>
      <c r="I38" s="225">
        <v>5</v>
      </c>
      <c r="J38" s="208">
        <f t="shared" si="0"/>
        <v>5.9</v>
      </c>
      <c r="K38" s="263">
        <v>8</v>
      </c>
      <c r="L38" s="199">
        <v>8</v>
      </c>
      <c r="M38" s="211">
        <f t="shared" si="1"/>
        <v>8</v>
      </c>
      <c r="N38" s="213">
        <v>7</v>
      </c>
      <c r="O38" s="213">
        <v>7</v>
      </c>
      <c r="P38" s="214">
        <f t="shared" si="2"/>
        <v>7</v>
      </c>
      <c r="Q38" s="294">
        <v>7.5</v>
      </c>
      <c r="R38" s="295">
        <v>7</v>
      </c>
      <c r="S38" s="215">
        <f t="shared" si="3"/>
        <v>7.35</v>
      </c>
      <c r="T38" s="227">
        <v>8</v>
      </c>
      <c r="U38" s="227">
        <v>7</v>
      </c>
      <c r="V38" s="224">
        <v>7</v>
      </c>
      <c r="W38" s="228">
        <v>6.5</v>
      </c>
      <c r="X38" s="218">
        <f t="shared" si="4"/>
        <v>7.050000000000001</v>
      </c>
      <c r="Y38" s="219">
        <v>6</v>
      </c>
      <c r="Z38" s="220">
        <v>7</v>
      </c>
      <c r="AA38" s="221">
        <f t="shared" si="5"/>
        <v>6.299999999999999</v>
      </c>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row>
    <row r="39" spans="1:50" ht="20.25" customHeight="1">
      <c r="A39" s="222">
        <v>32</v>
      </c>
      <c r="B39" s="319" t="s">
        <v>143</v>
      </c>
      <c r="C39" s="319" t="s">
        <v>100</v>
      </c>
      <c r="D39" s="195" t="s">
        <v>12</v>
      </c>
      <c r="E39" s="242" t="s">
        <v>54</v>
      </c>
      <c r="F39" s="223">
        <v>3</v>
      </c>
      <c r="G39" s="224">
        <v>7</v>
      </c>
      <c r="H39" s="224">
        <v>5</v>
      </c>
      <c r="I39" s="225">
        <v>8</v>
      </c>
      <c r="J39" s="208">
        <f t="shared" si="0"/>
        <v>6.1</v>
      </c>
      <c r="K39" s="293">
        <v>9</v>
      </c>
      <c r="L39" s="199">
        <v>8</v>
      </c>
      <c r="M39" s="211">
        <f t="shared" si="1"/>
        <v>8.7</v>
      </c>
      <c r="N39" s="213">
        <v>7.5</v>
      </c>
      <c r="O39" s="213">
        <v>5</v>
      </c>
      <c r="P39" s="214">
        <f t="shared" si="2"/>
        <v>6.75</v>
      </c>
      <c r="Q39" s="294">
        <v>8.5</v>
      </c>
      <c r="R39" s="295">
        <v>8.5</v>
      </c>
      <c r="S39" s="215">
        <f t="shared" si="3"/>
        <v>8.5</v>
      </c>
      <c r="T39" s="227">
        <v>7</v>
      </c>
      <c r="U39" s="227">
        <v>7</v>
      </c>
      <c r="V39" s="224">
        <v>8</v>
      </c>
      <c r="W39" s="228">
        <v>7</v>
      </c>
      <c r="X39" s="218">
        <f t="shared" si="4"/>
        <v>7.1</v>
      </c>
      <c r="Y39" s="219">
        <v>7</v>
      </c>
      <c r="Z39" s="220">
        <v>7</v>
      </c>
      <c r="AA39" s="221">
        <f t="shared" si="5"/>
        <v>7</v>
      </c>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row>
    <row r="40" spans="1:50" ht="20.25" customHeight="1">
      <c r="A40" s="202">
        <v>33</v>
      </c>
      <c r="B40" s="319" t="s">
        <v>144</v>
      </c>
      <c r="C40" s="319" t="s">
        <v>101</v>
      </c>
      <c r="D40" s="195" t="s">
        <v>12</v>
      </c>
      <c r="E40" s="242" t="s">
        <v>55</v>
      </c>
      <c r="F40" s="247">
        <v>6</v>
      </c>
      <c r="G40" s="248">
        <v>7</v>
      </c>
      <c r="H40" s="248">
        <v>7</v>
      </c>
      <c r="I40" s="225">
        <v>7</v>
      </c>
      <c r="J40" s="208">
        <f t="shared" si="0"/>
        <v>6.7</v>
      </c>
      <c r="K40" s="263">
        <v>8</v>
      </c>
      <c r="L40" s="199">
        <v>9</v>
      </c>
      <c r="M40" s="211">
        <f t="shared" si="1"/>
        <v>8.299999999999999</v>
      </c>
      <c r="N40" s="213">
        <v>8</v>
      </c>
      <c r="O40" s="320">
        <v>5</v>
      </c>
      <c r="P40" s="214">
        <f t="shared" si="2"/>
        <v>7.1</v>
      </c>
      <c r="Q40" s="294">
        <v>7.5</v>
      </c>
      <c r="R40" s="295">
        <v>8</v>
      </c>
      <c r="S40" s="215">
        <f t="shared" si="3"/>
        <v>7.65</v>
      </c>
      <c r="T40" s="227">
        <v>6</v>
      </c>
      <c r="U40" s="227">
        <v>6</v>
      </c>
      <c r="V40" s="224">
        <v>7</v>
      </c>
      <c r="W40" s="228">
        <v>8.5</v>
      </c>
      <c r="X40" s="218">
        <f t="shared" si="4"/>
        <v>7.3500000000000005</v>
      </c>
      <c r="Y40" s="219">
        <v>6</v>
      </c>
      <c r="Z40" s="220">
        <v>8</v>
      </c>
      <c r="AA40" s="221">
        <f t="shared" si="5"/>
        <v>6.6</v>
      </c>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row>
    <row r="41" spans="1:50" ht="20.25" customHeight="1">
      <c r="A41" s="222">
        <v>34</v>
      </c>
      <c r="B41" s="203" t="s">
        <v>145</v>
      </c>
      <c r="C41" s="203" t="s">
        <v>102</v>
      </c>
      <c r="D41" s="241" t="s">
        <v>13</v>
      </c>
      <c r="E41" s="242" t="s">
        <v>56</v>
      </c>
      <c r="F41" s="227">
        <v>3</v>
      </c>
      <c r="G41" s="224">
        <v>8</v>
      </c>
      <c r="H41" s="224">
        <v>5</v>
      </c>
      <c r="I41" s="225">
        <v>6</v>
      </c>
      <c r="J41" s="208">
        <f t="shared" si="0"/>
        <v>5.199999999999999</v>
      </c>
      <c r="K41" s="263">
        <v>8</v>
      </c>
      <c r="L41" s="199">
        <v>8</v>
      </c>
      <c r="M41" s="211">
        <f t="shared" si="1"/>
        <v>8</v>
      </c>
      <c r="N41" s="213">
        <v>7</v>
      </c>
      <c r="O41" s="213">
        <v>7.5</v>
      </c>
      <c r="P41" s="214">
        <f t="shared" si="2"/>
        <v>7.1499999999999995</v>
      </c>
      <c r="Q41" s="294">
        <v>7.5</v>
      </c>
      <c r="R41" s="295">
        <v>7.5</v>
      </c>
      <c r="S41" s="215">
        <f t="shared" si="3"/>
        <v>7.5</v>
      </c>
      <c r="T41" s="227">
        <v>7</v>
      </c>
      <c r="U41" s="227">
        <v>7</v>
      </c>
      <c r="V41" s="224">
        <v>7</v>
      </c>
      <c r="W41" s="228">
        <v>7</v>
      </c>
      <c r="X41" s="218">
        <f t="shared" si="4"/>
        <v>7</v>
      </c>
      <c r="Y41" s="219">
        <v>7</v>
      </c>
      <c r="Z41" s="220">
        <v>6</v>
      </c>
      <c r="AA41" s="221">
        <f t="shared" si="5"/>
        <v>6.699999999999999</v>
      </c>
      <c r="AB41" s="201"/>
      <c r="AC41" s="201"/>
      <c r="AD41" s="201"/>
      <c r="AE41" s="201"/>
      <c r="AF41" s="201"/>
      <c r="AG41" s="201"/>
      <c r="AH41" s="201"/>
      <c r="AI41" s="201"/>
      <c r="AJ41" s="201"/>
      <c r="AK41" s="201"/>
      <c r="AL41" s="201"/>
      <c r="AM41" s="201"/>
      <c r="AN41" s="201"/>
      <c r="AO41" s="201"/>
      <c r="AP41" s="201"/>
      <c r="AQ41" s="201"/>
      <c r="AR41" s="201"/>
      <c r="AS41" s="201"/>
      <c r="AT41" s="201"/>
      <c r="AU41" s="201"/>
      <c r="AV41" s="201"/>
      <c r="AW41" s="201"/>
      <c r="AX41" s="201"/>
    </row>
    <row r="42" spans="1:50" ht="20.25" customHeight="1">
      <c r="A42" s="202">
        <v>35</v>
      </c>
      <c r="B42" s="203" t="s">
        <v>130</v>
      </c>
      <c r="C42" s="203" t="s">
        <v>103</v>
      </c>
      <c r="D42" s="241" t="s">
        <v>13</v>
      </c>
      <c r="E42" s="242" t="s">
        <v>57</v>
      </c>
      <c r="F42" s="227"/>
      <c r="G42" s="224"/>
      <c r="H42" s="224"/>
      <c r="I42" s="225"/>
      <c r="J42" s="208">
        <f t="shared" si="0"/>
        <v>0</v>
      </c>
      <c r="K42" s="321"/>
      <c r="L42" s="204"/>
      <c r="M42" s="211">
        <f t="shared" si="1"/>
        <v>0</v>
      </c>
      <c r="N42" s="213"/>
      <c r="O42" s="213"/>
      <c r="P42" s="214">
        <f t="shared" si="2"/>
        <v>0</v>
      </c>
      <c r="Q42" s="204" t="s">
        <v>347</v>
      </c>
      <c r="R42" s="204">
        <v>7</v>
      </c>
      <c r="S42" s="215" t="e">
        <f t="shared" si="3"/>
        <v>#VALUE!</v>
      </c>
      <c r="T42" s="227"/>
      <c r="U42" s="227"/>
      <c r="V42" s="232"/>
      <c r="W42" s="228"/>
      <c r="X42" s="218">
        <f t="shared" si="4"/>
        <v>0</v>
      </c>
      <c r="Y42" s="219"/>
      <c r="Z42" s="220"/>
      <c r="AA42" s="221">
        <f t="shared" si="5"/>
        <v>0</v>
      </c>
      <c r="AB42" s="201"/>
      <c r="AC42" s="201"/>
      <c r="AD42" s="201"/>
      <c r="AE42" s="201"/>
      <c r="AF42" s="201"/>
      <c r="AG42" s="201"/>
      <c r="AH42" s="201"/>
      <c r="AI42" s="201"/>
      <c r="AJ42" s="201"/>
      <c r="AK42" s="201"/>
      <c r="AL42" s="201"/>
      <c r="AM42" s="201"/>
      <c r="AN42" s="201"/>
      <c r="AO42" s="201"/>
      <c r="AP42" s="201"/>
      <c r="AQ42" s="201"/>
      <c r="AR42" s="201"/>
      <c r="AS42" s="201"/>
      <c r="AT42" s="201"/>
      <c r="AU42" s="201"/>
      <c r="AV42" s="201"/>
      <c r="AW42" s="201"/>
      <c r="AX42" s="201"/>
    </row>
    <row r="43" spans="1:27" ht="20.25" customHeight="1">
      <c r="A43" s="222">
        <v>36</v>
      </c>
      <c r="B43" s="203" t="s">
        <v>146</v>
      </c>
      <c r="C43" s="203" t="s">
        <v>104</v>
      </c>
      <c r="D43" s="241" t="s">
        <v>12</v>
      </c>
      <c r="E43" s="322">
        <v>28817</v>
      </c>
      <c r="F43" s="213">
        <v>7</v>
      </c>
      <c r="G43" s="244">
        <v>7</v>
      </c>
      <c r="H43" s="244">
        <v>7</v>
      </c>
      <c r="I43" s="323">
        <v>6</v>
      </c>
      <c r="J43" s="208">
        <f t="shared" si="0"/>
        <v>6.5</v>
      </c>
      <c r="K43" s="321">
        <v>8</v>
      </c>
      <c r="L43" s="204">
        <v>8</v>
      </c>
      <c r="M43" s="211">
        <f t="shared" si="1"/>
        <v>8</v>
      </c>
      <c r="N43" s="213">
        <v>7</v>
      </c>
      <c r="O43" s="213">
        <v>7.5</v>
      </c>
      <c r="P43" s="214">
        <f t="shared" si="2"/>
        <v>7.1499999999999995</v>
      </c>
      <c r="Q43" s="204">
        <v>7</v>
      </c>
      <c r="R43" s="204">
        <v>7</v>
      </c>
      <c r="S43" s="215">
        <f t="shared" si="3"/>
        <v>7</v>
      </c>
      <c r="T43" s="203">
        <v>7</v>
      </c>
      <c r="U43" s="203">
        <v>6</v>
      </c>
      <c r="V43" s="213">
        <v>6</v>
      </c>
      <c r="W43" s="213">
        <v>7.5</v>
      </c>
      <c r="X43" s="218">
        <f t="shared" si="4"/>
        <v>7.049999999999999</v>
      </c>
      <c r="Y43" s="219">
        <v>7</v>
      </c>
      <c r="Z43" s="220">
        <v>7</v>
      </c>
      <c r="AA43" s="221">
        <f t="shared" si="5"/>
        <v>7</v>
      </c>
    </row>
    <row r="44" spans="1:27" ht="20.25" customHeight="1">
      <c r="A44" s="202">
        <v>37</v>
      </c>
      <c r="B44" s="203" t="s">
        <v>147</v>
      </c>
      <c r="C44" s="203" t="s">
        <v>105</v>
      </c>
      <c r="D44" s="241" t="s">
        <v>12</v>
      </c>
      <c r="E44" s="242" t="s">
        <v>58</v>
      </c>
      <c r="F44" s="213">
        <v>8</v>
      </c>
      <c r="G44" s="244">
        <v>6</v>
      </c>
      <c r="H44" s="244">
        <v>7</v>
      </c>
      <c r="I44" s="323">
        <v>6</v>
      </c>
      <c r="J44" s="208">
        <f t="shared" si="0"/>
        <v>6.700000000000001</v>
      </c>
      <c r="K44" s="321">
        <v>8</v>
      </c>
      <c r="L44" s="204">
        <v>8</v>
      </c>
      <c r="M44" s="211">
        <f t="shared" si="1"/>
        <v>8</v>
      </c>
      <c r="N44" s="213">
        <v>8</v>
      </c>
      <c r="O44" s="213">
        <v>8</v>
      </c>
      <c r="P44" s="214">
        <f t="shared" si="2"/>
        <v>8</v>
      </c>
      <c r="Q44" s="204">
        <v>8</v>
      </c>
      <c r="R44" s="204">
        <v>7</v>
      </c>
      <c r="S44" s="215">
        <f t="shared" si="3"/>
        <v>7.699999999999999</v>
      </c>
      <c r="T44" s="203">
        <v>8</v>
      </c>
      <c r="U44" s="203">
        <v>6</v>
      </c>
      <c r="V44" s="213">
        <v>7</v>
      </c>
      <c r="W44" s="213">
        <v>7</v>
      </c>
      <c r="X44" s="218">
        <f t="shared" si="4"/>
        <v>7.200000000000001</v>
      </c>
      <c r="Y44" s="219">
        <v>8</v>
      </c>
      <c r="Z44" s="220">
        <v>8</v>
      </c>
      <c r="AA44" s="221">
        <f t="shared" si="5"/>
        <v>8</v>
      </c>
    </row>
    <row r="45" spans="1:28" ht="20.25" customHeight="1">
      <c r="A45" s="222">
        <v>38</v>
      </c>
      <c r="B45" s="203" t="s">
        <v>148</v>
      </c>
      <c r="C45" s="203" t="s">
        <v>106</v>
      </c>
      <c r="D45" s="241" t="s">
        <v>12</v>
      </c>
      <c r="E45" s="242" t="s">
        <v>59</v>
      </c>
      <c r="F45" s="235"/>
      <c r="G45" s="324"/>
      <c r="H45" s="324"/>
      <c r="I45" s="262"/>
      <c r="J45" s="250">
        <f t="shared" si="0"/>
        <v>0</v>
      </c>
      <c r="K45" s="325"/>
      <c r="L45" s="325"/>
      <c r="M45" s="253">
        <f t="shared" si="1"/>
        <v>0</v>
      </c>
      <c r="N45" s="235"/>
      <c r="O45" s="235"/>
      <c r="P45" s="255">
        <f t="shared" si="2"/>
        <v>0</v>
      </c>
      <c r="Q45" s="325" t="s">
        <v>347</v>
      </c>
      <c r="R45" s="325">
        <v>7</v>
      </c>
      <c r="S45" s="258" t="e">
        <f t="shared" si="3"/>
        <v>#VALUE!</v>
      </c>
      <c r="T45" s="246"/>
      <c r="U45" s="246"/>
      <c r="V45" s="235"/>
      <c r="W45" s="235"/>
      <c r="X45" s="261">
        <f t="shared" si="4"/>
        <v>0</v>
      </c>
      <c r="Y45" s="259"/>
      <c r="Z45" s="235"/>
      <c r="AA45" s="262">
        <f t="shared" si="5"/>
        <v>0</v>
      </c>
      <c r="AB45" s="191" t="s">
        <v>348</v>
      </c>
    </row>
    <row r="46" spans="1:27" ht="21" customHeight="1">
      <c r="A46" s="202">
        <v>39</v>
      </c>
      <c r="B46" s="203" t="s">
        <v>149</v>
      </c>
      <c r="C46" s="203" t="s">
        <v>106</v>
      </c>
      <c r="D46" s="241" t="s">
        <v>12</v>
      </c>
      <c r="E46" s="322">
        <v>29149</v>
      </c>
      <c r="F46" s="213">
        <v>7</v>
      </c>
      <c r="G46" s="244">
        <v>7</v>
      </c>
      <c r="H46" s="244">
        <v>7</v>
      </c>
      <c r="I46" s="323">
        <v>6</v>
      </c>
      <c r="J46" s="208">
        <f t="shared" si="0"/>
        <v>6.5</v>
      </c>
      <c r="K46" s="204">
        <v>8</v>
      </c>
      <c r="L46" s="204">
        <v>8</v>
      </c>
      <c r="M46" s="211">
        <f t="shared" si="1"/>
        <v>8</v>
      </c>
      <c r="N46" s="213">
        <v>7</v>
      </c>
      <c r="O46" s="213">
        <v>7</v>
      </c>
      <c r="P46" s="214">
        <f t="shared" si="2"/>
        <v>7</v>
      </c>
      <c r="Q46" s="204">
        <v>7.5</v>
      </c>
      <c r="R46" s="204">
        <v>7</v>
      </c>
      <c r="S46" s="215">
        <f t="shared" si="3"/>
        <v>7.35</v>
      </c>
      <c r="T46" s="203">
        <v>7</v>
      </c>
      <c r="U46" s="203">
        <v>7</v>
      </c>
      <c r="V46" s="213">
        <v>6</v>
      </c>
      <c r="W46" s="213">
        <v>8</v>
      </c>
      <c r="X46" s="218">
        <f t="shared" si="4"/>
        <v>7.4</v>
      </c>
      <c r="Y46" s="219">
        <v>7</v>
      </c>
      <c r="Z46" s="220">
        <v>8</v>
      </c>
      <c r="AA46" s="221">
        <f t="shared" si="5"/>
        <v>7.299999999999999</v>
      </c>
    </row>
    <row r="47" spans="1:27" ht="20.25" customHeight="1">
      <c r="A47" s="222">
        <v>40</v>
      </c>
      <c r="B47" s="203" t="s">
        <v>150</v>
      </c>
      <c r="C47" s="203" t="s">
        <v>107</v>
      </c>
      <c r="D47" s="241" t="s">
        <v>12</v>
      </c>
      <c r="E47" s="242" t="s">
        <v>60</v>
      </c>
      <c r="F47" s="213">
        <v>7</v>
      </c>
      <c r="G47" s="237">
        <v>6</v>
      </c>
      <c r="H47" s="244">
        <v>7</v>
      </c>
      <c r="I47" s="323">
        <v>7</v>
      </c>
      <c r="J47" s="208">
        <f t="shared" si="0"/>
        <v>6.9</v>
      </c>
      <c r="K47" s="204">
        <v>8</v>
      </c>
      <c r="L47" s="204">
        <v>8</v>
      </c>
      <c r="M47" s="211">
        <f t="shared" si="1"/>
        <v>8</v>
      </c>
      <c r="N47" s="213">
        <v>7</v>
      </c>
      <c r="O47" s="213">
        <v>7</v>
      </c>
      <c r="P47" s="214">
        <f t="shared" si="2"/>
        <v>7</v>
      </c>
      <c r="Q47" s="204">
        <v>8</v>
      </c>
      <c r="R47" s="204">
        <v>7</v>
      </c>
      <c r="S47" s="215">
        <f t="shared" si="3"/>
        <v>7.699999999999999</v>
      </c>
      <c r="T47" s="203">
        <v>7</v>
      </c>
      <c r="U47" s="203">
        <v>8</v>
      </c>
      <c r="V47" s="213">
        <v>7</v>
      </c>
      <c r="W47" s="213">
        <v>8</v>
      </c>
      <c r="X47" s="218">
        <f t="shared" si="4"/>
        <v>7.6</v>
      </c>
      <c r="Y47" s="219">
        <v>7</v>
      </c>
      <c r="Z47" s="220">
        <v>6</v>
      </c>
      <c r="AA47" s="221">
        <f t="shared" si="5"/>
        <v>6.699999999999999</v>
      </c>
    </row>
    <row r="48" spans="1:27" ht="20.25" customHeight="1">
      <c r="A48" s="202">
        <v>41</v>
      </c>
      <c r="B48" s="203" t="s">
        <v>152</v>
      </c>
      <c r="C48" s="203" t="s">
        <v>109</v>
      </c>
      <c r="D48" s="241" t="s">
        <v>12</v>
      </c>
      <c r="E48" s="242" t="s">
        <v>62</v>
      </c>
      <c r="F48" s="213">
        <v>8</v>
      </c>
      <c r="G48" s="244">
        <v>8</v>
      </c>
      <c r="H48" s="244">
        <v>9</v>
      </c>
      <c r="I48" s="323">
        <v>7</v>
      </c>
      <c r="J48" s="208">
        <f t="shared" si="0"/>
        <v>7.6</v>
      </c>
      <c r="K48" s="204">
        <v>8</v>
      </c>
      <c r="L48" s="204">
        <v>8</v>
      </c>
      <c r="M48" s="211">
        <f t="shared" si="1"/>
        <v>8</v>
      </c>
      <c r="N48" s="213">
        <v>7</v>
      </c>
      <c r="O48" s="213">
        <v>8</v>
      </c>
      <c r="P48" s="214">
        <f t="shared" si="2"/>
        <v>7.299999999999999</v>
      </c>
      <c r="Q48" s="204">
        <v>8</v>
      </c>
      <c r="R48" s="204">
        <v>7</v>
      </c>
      <c r="S48" s="215">
        <f t="shared" si="3"/>
        <v>7.699999999999999</v>
      </c>
      <c r="T48" s="203">
        <v>7</v>
      </c>
      <c r="U48" s="203">
        <v>7</v>
      </c>
      <c r="V48" s="213">
        <v>7</v>
      </c>
      <c r="W48" s="213">
        <v>8</v>
      </c>
      <c r="X48" s="218">
        <f t="shared" si="4"/>
        <v>7.5</v>
      </c>
      <c r="Y48" s="219">
        <v>7</v>
      </c>
      <c r="Z48" s="220">
        <v>8</v>
      </c>
      <c r="AA48" s="221">
        <f t="shared" si="5"/>
        <v>7.299999999999999</v>
      </c>
    </row>
    <row r="49" spans="1:27" ht="20.25" customHeight="1">
      <c r="A49" s="222">
        <v>42</v>
      </c>
      <c r="B49" s="203" t="s">
        <v>151</v>
      </c>
      <c r="C49" s="203" t="s">
        <v>108</v>
      </c>
      <c r="D49" s="241" t="s">
        <v>13</v>
      </c>
      <c r="E49" s="242" t="s">
        <v>61</v>
      </c>
      <c r="F49" s="213">
        <v>5</v>
      </c>
      <c r="G49" s="244">
        <v>8</v>
      </c>
      <c r="H49" s="244">
        <v>6</v>
      </c>
      <c r="I49" s="323">
        <v>7</v>
      </c>
      <c r="J49" s="208">
        <f t="shared" si="0"/>
        <v>6.3999999999999995</v>
      </c>
      <c r="K49" s="204">
        <v>9</v>
      </c>
      <c r="L49" s="204">
        <v>8</v>
      </c>
      <c r="M49" s="211">
        <f t="shared" si="1"/>
        <v>8.7</v>
      </c>
      <c r="N49" s="213">
        <v>7.5</v>
      </c>
      <c r="O49" s="213">
        <v>7</v>
      </c>
      <c r="P49" s="214">
        <f t="shared" si="2"/>
        <v>7.35</v>
      </c>
      <c r="Q49" s="204">
        <v>8</v>
      </c>
      <c r="R49" s="204">
        <v>7</v>
      </c>
      <c r="S49" s="215">
        <f t="shared" si="3"/>
        <v>7.699999999999999</v>
      </c>
      <c r="T49" s="203">
        <v>6</v>
      </c>
      <c r="U49" s="203">
        <v>6</v>
      </c>
      <c r="V49" s="213">
        <v>6</v>
      </c>
      <c r="W49" s="213">
        <v>8</v>
      </c>
      <c r="X49" s="218">
        <f t="shared" si="4"/>
        <v>6.999999999999999</v>
      </c>
      <c r="Y49" s="219">
        <v>7</v>
      </c>
      <c r="Z49" s="220">
        <v>6</v>
      </c>
      <c r="AA49" s="221">
        <f t="shared" si="5"/>
        <v>6.699999999999999</v>
      </c>
    </row>
    <row r="50" spans="1:28" s="286" customFormat="1" ht="19.5" customHeight="1">
      <c r="A50" s="287">
        <v>43</v>
      </c>
      <c r="B50" s="267" t="s">
        <v>135</v>
      </c>
      <c r="C50" s="267" t="s">
        <v>93</v>
      </c>
      <c r="D50" s="268" t="s">
        <v>12</v>
      </c>
      <c r="E50" s="269" t="s">
        <v>47</v>
      </c>
      <c r="F50" s="282">
        <v>7</v>
      </c>
      <c r="G50" s="326">
        <v>8</v>
      </c>
      <c r="H50" s="327">
        <v>7</v>
      </c>
      <c r="I50" s="271">
        <v>7</v>
      </c>
      <c r="J50" s="272">
        <f t="shared" si="0"/>
        <v>7.1</v>
      </c>
      <c r="K50" s="328">
        <v>9</v>
      </c>
      <c r="L50" s="274">
        <v>8</v>
      </c>
      <c r="M50" s="275">
        <f t="shared" si="1"/>
        <v>8.7</v>
      </c>
      <c r="N50" s="276">
        <v>7.5</v>
      </c>
      <c r="O50" s="277">
        <v>7</v>
      </c>
      <c r="P50" s="278">
        <f t="shared" si="2"/>
        <v>7.35</v>
      </c>
      <c r="Q50" s="279">
        <v>7.5</v>
      </c>
      <c r="R50" s="280">
        <v>8.5</v>
      </c>
      <c r="S50" s="281">
        <f t="shared" si="3"/>
        <v>7.8</v>
      </c>
      <c r="T50" s="282">
        <v>8</v>
      </c>
      <c r="U50" s="282">
        <v>7</v>
      </c>
      <c r="V50" s="270">
        <v>7</v>
      </c>
      <c r="W50" s="283">
        <v>7</v>
      </c>
      <c r="X50" s="284">
        <f t="shared" si="4"/>
        <v>7.300000000000001</v>
      </c>
      <c r="Y50" s="282">
        <v>6</v>
      </c>
      <c r="Z50" s="277">
        <v>8</v>
      </c>
      <c r="AA50" s="285">
        <f t="shared" si="5"/>
        <v>6.6</v>
      </c>
      <c r="AB50" s="286" t="s">
        <v>188</v>
      </c>
    </row>
    <row r="51" spans="1:50" ht="21" customHeight="1">
      <c r="A51" s="222">
        <v>44</v>
      </c>
      <c r="B51" s="203" t="s">
        <v>125</v>
      </c>
      <c r="C51" s="203" t="s">
        <v>87</v>
      </c>
      <c r="D51" s="204" t="s">
        <v>13</v>
      </c>
      <c r="E51" s="237" t="s">
        <v>40</v>
      </c>
      <c r="F51" s="227">
        <v>9</v>
      </c>
      <c r="G51" s="232">
        <v>8</v>
      </c>
      <c r="H51" s="232">
        <v>9</v>
      </c>
      <c r="I51" s="233">
        <v>7</v>
      </c>
      <c r="J51" s="208">
        <f t="shared" si="0"/>
        <v>7.9</v>
      </c>
      <c r="K51" s="329">
        <v>9</v>
      </c>
      <c r="L51" s="90">
        <v>8</v>
      </c>
      <c r="M51" s="211">
        <f t="shared" si="1"/>
        <v>8.7</v>
      </c>
      <c r="N51" s="212">
        <v>7</v>
      </c>
      <c r="O51" s="213">
        <v>7</v>
      </c>
      <c r="P51" s="214">
        <f t="shared" si="2"/>
        <v>7</v>
      </c>
      <c r="Q51" s="264">
        <v>8</v>
      </c>
      <c r="R51" s="265">
        <v>7.5</v>
      </c>
      <c r="S51" s="215">
        <f t="shared" si="3"/>
        <v>7.85</v>
      </c>
      <c r="T51" s="219">
        <v>7</v>
      </c>
      <c r="U51" s="219">
        <v>7</v>
      </c>
      <c r="V51" s="232">
        <v>6</v>
      </c>
      <c r="W51" s="236">
        <v>8</v>
      </c>
      <c r="X51" s="218">
        <f t="shared" si="4"/>
        <v>7.4</v>
      </c>
      <c r="Y51" s="219">
        <v>7</v>
      </c>
      <c r="Z51" s="220">
        <v>7</v>
      </c>
      <c r="AA51" s="221">
        <f t="shared" si="5"/>
        <v>7</v>
      </c>
      <c r="AB51" s="201" t="s">
        <v>188</v>
      </c>
      <c r="AC51" s="201"/>
      <c r="AD51" s="201"/>
      <c r="AE51" s="201"/>
      <c r="AF51" s="201"/>
      <c r="AG51" s="201"/>
      <c r="AH51" s="201"/>
      <c r="AI51" s="201"/>
      <c r="AJ51" s="201"/>
      <c r="AK51" s="201"/>
      <c r="AL51" s="201"/>
      <c r="AM51" s="201"/>
      <c r="AN51" s="201"/>
      <c r="AO51" s="201"/>
      <c r="AP51" s="201"/>
      <c r="AQ51" s="201"/>
      <c r="AR51" s="201"/>
      <c r="AS51" s="201"/>
      <c r="AT51" s="201"/>
      <c r="AU51" s="201"/>
      <c r="AV51" s="201"/>
      <c r="AW51" s="201"/>
      <c r="AX51" s="201"/>
    </row>
    <row r="52" spans="1:50" ht="21" customHeight="1">
      <c r="A52" s="202">
        <v>45</v>
      </c>
      <c r="B52" s="203" t="s">
        <v>126</v>
      </c>
      <c r="C52" s="203" t="s">
        <v>88</v>
      </c>
      <c r="D52" s="204" t="s">
        <v>13</v>
      </c>
      <c r="E52" s="240">
        <v>28490</v>
      </c>
      <c r="F52" s="227">
        <v>7</v>
      </c>
      <c r="G52" s="232">
        <v>7</v>
      </c>
      <c r="H52" s="232">
        <v>7</v>
      </c>
      <c r="I52" s="233">
        <v>7</v>
      </c>
      <c r="J52" s="208">
        <f t="shared" si="0"/>
        <v>7</v>
      </c>
      <c r="K52" s="329">
        <v>8</v>
      </c>
      <c r="L52" s="90">
        <v>8</v>
      </c>
      <c r="M52" s="211">
        <f t="shared" si="1"/>
        <v>8</v>
      </c>
      <c r="N52" s="212">
        <v>7</v>
      </c>
      <c r="O52" s="213">
        <v>7.5</v>
      </c>
      <c r="P52" s="214">
        <f t="shared" si="2"/>
        <v>7.1499999999999995</v>
      </c>
      <c r="Q52" s="264">
        <v>7</v>
      </c>
      <c r="R52" s="265">
        <v>7</v>
      </c>
      <c r="S52" s="215">
        <f t="shared" si="3"/>
        <v>7</v>
      </c>
      <c r="T52" s="219">
        <v>7</v>
      </c>
      <c r="U52" s="219">
        <v>7</v>
      </c>
      <c r="V52" s="232">
        <v>7</v>
      </c>
      <c r="W52" s="236">
        <v>7</v>
      </c>
      <c r="X52" s="218">
        <f t="shared" si="4"/>
        <v>7</v>
      </c>
      <c r="Y52" s="219">
        <v>6</v>
      </c>
      <c r="Z52" s="220">
        <v>7</v>
      </c>
      <c r="AA52" s="221">
        <f t="shared" si="5"/>
        <v>6.299999999999999</v>
      </c>
      <c r="AB52" s="201" t="s">
        <v>188</v>
      </c>
      <c r="AC52" s="201"/>
      <c r="AD52" s="201"/>
      <c r="AE52" s="201"/>
      <c r="AF52" s="201"/>
      <c r="AG52" s="201"/>
      <c r="AH52" s="201"/>
      <c r="AI52" s="201"/>
      <c r="AJ52" s="201"/>
      <c r="AK52" s="201"/>
      <c r="AL52" s="201"/>
      <c r="AM52" s="201"/>
      <c r="AN52" s="201"/>
      <c r="AO52" s="201"/>
      <c r="AP52" s="201"/>
      <c r="AQ52" s="201"/>
      <c r="AR52" s="201"/>
      <c r="AS52" s="201"/>
      <c r="AT52" s="201"/>
      <c r="AU52" s="201"/>
      <c r="AV52" s="201"/>
      <c r="AW52" s="201"/>
      <c r="AX52" s="201"/>
    </row>
    <row r="53" spans="1:50" ht="20.25" customHeight="1">
      <c r="A53" s="222">
        <v>46</v>
      </c>
      <c r="B53" s="229" t="s">
        <v>124</v>
      </c>
      <c r="C53" s="229" t="s">
        <v>86</v>
      </c>
      <c r="D53" s="230" t="s">
        <v>13</v>
      </c>
      <c r="E53" s="231" t="s">
        <v>39</v>
      </c>
      <c r="F53" s="227">
        <v>6</v>
      </c>
      <c r="G53" s="232">
        <v>6</v>
      </c>
      <c r="H53" s="232">
        <v>7</v>
      </c>
      <c r="I53" s="330">
        <v>8</v>
      </c>
      <c r="J53" s="208">
        <f t="shared" si="0"/>
        <v>7.1000000000000005</v>
      </c>
      <c r="K53" s="329">
        <v>9</v>
      </c>
      <c r="L53" s="90">
        <v>9</v>
      </c>
      <c r="M53" s="211">
        <f t="shared" si="1"/>
        <v>9</v>
      </c>
      <c r="N53" s="212">
        <v>8</v>
      </c>
      <c r="O53" s="213">
        <v>7.5</v>
      </c>
      <c r="P53" s="214">
        <f t="shared" si="2"/>
        <v>7.85</v>
      </c>
      <c r="Q53" s="264">
        <v>8.5</v>
      </c>
      <c r="R53" s="265">
        <v>7</v>
      </c>
      <c r="S53" s="215">
        <f t="shared" si="3"/>
        <v>8.049999999999999</v>
      </c>
      <c r="T53" s="219">
        <v>7</v>
      </c>
      <c r="U53" s="219">
        <v>8</v>
      </c>
      <c r="V53" s="232">
        <v>8</v>
      </c>
      <c r="W53" s="236">
        <v>8.5</v>
      </c>
      <c r="X53" s="218">
        <f t="shared" si="4"/>
        <v>7.949999999999999</v>
      </c>
      <c r="Y53" s="219">
        <v>8</v>
      </c>
      <c r="Z53" s="220">
        <v>8</v>
      </c>
      <c r="AA53" s="221">
        <f t="shared" si="5"/>
        <v>8</v>
      </c>
      <c r="AB53" s="201" t="s">
        <v>188</v>
      </c>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row>
    <row r="54" spans="7:9" ht="12.75">
      <c r="G54" s="196"/>
      <c r="H54" s="196"/>
      <c r="I54" s="196"/>
    </row>
    <row r="55" spans="7:9" ht="12.75">
      <c r="G55" s="196"/>
      <c r="H55" s="196"/>
      <c r="I55" s="196"/>
    </row>
    <row r="56" spans="7:9" ht="12.75">
      <c r="G56" s="196"/>
      <c r="H56" s="196"/>
      <c r="I56" s="196"/>
    </row>
    <row r="57" spans="7:9" ht="12.75">
      <c r="G57" s="196"/>
      <c r="H57" s="196"/>
      <c r="I57" s="196"/>
    </row>
    <row r="58" spans="7:9" ht="12.75">
      <c r="G58" s="196"/>
      <c r="H58" s="196"/>
      <c r="I58" s="196"/>
    </row>
    <row r="59" spans="7:9" ht="12.75">
      <c r="G59" s="196"/>
      <c r="H59" s="196"/>
      <c r="I59" s="196"/>
    </row>
    <row r="60" spans="7:9" ht="12.75">
      <c r="G60" s="196"/>
      <c r="H60" s="196"/>
      <c r="I60" s="196"/>
    </row>
    <row r="61" spans="7:9" ht="12.75">
      <c r="G61" s="196"/>
      <c r="H61" s="196"/>
      <c r="I61" s="196"/>
    </row>
    <row r="62" spans="7:9" ht="12.75">
      <c r="G62" s="196"/>
      <c r="H62" s="196"/>
      <c r="I62" s="196"/>
    </row>
    <row r="63" spans="7:9" ht="12.75">
      <c r="G63" s="196"/>
      <c r="H63" s="196"/>
      <c r="I63" s="196"/>
    </row>
    <row r="64" spans="7:9" ht="12.75">
      <c r="G64" s="196"/>
      <c r="H64" s="196"/>
      <c r="I64" s="196"/>
    </row>
    <row r="65" spans="7:9" ht="12.75">
      <c r="G65" s="196"/>
      <c r="H65" s="196"/>
      <c r="I65" s="196"/>
    </row>
    <row r="66" spans="7:9" ht="12.75">
      <c r="G66" s="196"/>
      <c r="H66" s="196"/>
      <c r="I66" s="196"/>
    </row>
    <row r="67" spans="7:9" ht="12.75">
      <c r="G67" s="196"/>
      <c r="H67" s="196"/>
      <c r="I67" s="196"/>
    </row>
    <row r="68" spans="7:9" ht="12.75">
      <c r="G68" s="196"/>
      <c r="H68" s="196"/>
      <c r="I68" s="196"/>
    </row>
    <row r="69" spans="7:9" ht="12.75">
      <c r="G69" s="196"/>
      <c r="H69" s="196"/>
      <c r="I69" s="196"/>
    </row>
    <row r="70" spans="7:9" ht="12.75">
      <c r="G70" s="196"/>
      <c r="H70" s="196"/>
      <c r="I70" s="196"/>
    </row>
    <row r="71" spans="7:9" ht="12.75">
      <c r="G71" s="196"/>
      <c r="H71" s="196"/>
      <c r="I71" s="196"/>
    </row>
    <row r="72" spans="7:9" ht="12.75">
      <c r="G72" s="196"/>
      <c r="H72" s="196"/>
      <c r="I72" s="196"/>
    </row>
    <row r="73" spans="7:9" ht="12.75">
      <c r="G73" s="196"/>
      <c r="H73" s="196"/>
      <c r="I73" s="196"/>
    </row>
    <row r="74" spans="7:9" ht="12.75">
      <c r="G74" s="196"/>
      <c r="H74" s="196"/>
      <c r="I74" s="196"/>
    </row>
    <row r="75" spans="7:9" ht="12.75">
      <c r="G75" s="196"/>
      <c r="H75" s="196"/>
      <c r="I75" s="196"/>
    </row>
    <row r="76" spans="7:9" ht="12.75">
      <c r="G76" s="196"/>
      <c r="H76" s="196"/>
      <c r="I76" s="196"/>
    </row>
    <row r="77" spans="7:9" ht="12.75">
      <c r="G77" s="196"/>
      <c r="H77" s="196"/>
      <c r="I77" s="196"/>
    </row>
    <row r="78" spans="7:9" ht="12.75">
      <c r="G78" s="196"/>
      <c r="H78" s="196"/>
      <c r="I78" s="196"/>
    </row>
    <row r="79" spans="7:9" ht="12.75">
      <c r="G79" s="196"/>
      <c r="H79" s="196"/>
      <c r="I79" s="196"/>
    </row>
    <row r="80" spans="7:9" ht="12.75">
      <c r="G80" s="196"/>
      <c r="H80" s="196"/>
      <c r="I80" s="196"/>
    </row>
    <row r="81" spans="7:9" ht="12.75">
      <c r="G81" s="196"/>
      <c r="H81" s="196"/>
      <c r="I81" s="196"/>
    </row>
    <row r="82" spans="7:9" ht="12.75">
      <c r="G82" s="196"/>
      <c r="H82" s="196"/>
      <c r="I82" s="196"/>
    </row>
    <row r="83" spans="7:9" ht="12.75">
      <c r="G83" s="196"/>
      <c r="H83" s="196"/>
      <c r="I83" s="196"/>
    </row>
    <row r="84" spans="7:9" ht="12.75">
      <c r="G84" s="196"/>
      <c r="H84" s="196"/>
      <c r="I84" s="196"/>
    </row>
    <row r="85" spans="7:9" ht="12.75">
      <c r="G85" s="196"/>
      <c r="H85" s="196"/>
      <c r="I85" s="196"/>
    </row>
    <row r="86" spans="7:9" ht="12.75">
      <c r="G86" s="196"/>
      <c r="H86" s="196"/>
      <c r="I86" s="196"/>
    </row>
    <row r="87" spans="7:9" ht="12.75">
      <c r="G87" s="196"/>
      <c r="H87" s="196"/>
      <c r="I87" s="196"/>
    </row>
    <row r="88" spans="7:9" ht="12.75">
      <c r="G88" s="196"/>
      <c r="H88" s="196"/>
      <c r="I88" s="196"/>
    </row>
    <row r="89" spans="7:9" ht="12.75">
      <c r="G89" s="196"/>
      <c r="H89" s="196"/>
      <c r="I89" s="196"/>
    </row>
    <row r="90" spans="7:9" ht="12.75">
      <c r="G90" s="196"/>
      <c r="H90" s="196"/>
      <c r="I90" s="196"/>
    </row>
    <row r="91" spans="7:9" ht="12.75">
      <c r="G91" s="196"/>
      <c r="H91" s="196"/>
      <c r="I91" s="196"/>
    </row>
    <row r="92" spans="7:9" ht="12.75">
      <c r="G92" s="196"/>
      <c r="H92" s="196"/>
      <c r="I92" s="196"/>
    </row>
    <row r="93" spans="7:9" ht="12.75">
      <c r="G93" s="196"/>
      <c r="H93" s="196"/>
      <c r="I93" s="196"/>
    </row>
    <row r="94" spans="7:9" ht="12.75">
      <c r="G94" s="196"/>
      <c r="H94" s="196"/>
      <c r="I94" s="196"/>
    </row>
    <row r="95" spans="7:9" ht="12.75">
      <c r="G95" s="196"/>
      <c r="H95" s="196"/>
      <c r="I95" s="196"/>
    </row>
    <row r="96" spans="7:9" ht="12.75">
      <c r="G96" s="196"/>
      <c r="H96" s="196"/>
      <c r="I96" s="196"/>
    </row>
    <row r="97" spans="7:9" ht="12.75">
      <c r="G97" s="196"/>
      <c r="H97" s="196"/>
      <c r="I97" s="196"/>
    </row>
    <row r="98" spans="7:9" ht="12.75">
      <c r="G98" s="196"/>
      <c r="H98" s="196"/>
      <c r="I98" s="196"/>
    </row>
    <row r="99" spans="7:9" ht="12.75">
      <c r="G99" s="196"/>
      <c r="H99" s="196"/>
      <c r="I99" s="196"/>
    </row>
    <row r="100" spans="7:9" ht="12.75">
      <c r="G100" s="196"/>
      <c r="H100" s="196"/>
      <c r="I100" s="196"/>
    </row>
    <row r="101" spans="7:9" ht="12.75">
      <c r="G101" s="196"/>
      <c r="H101" s="196"/>
      <c r="I101" s="196"/>
    </row>
    <row r="102" spans="7:9" ht="12.75">
      <c r="G102" s="196"/>
      <c r="H102" s="196"/>
      <c r="I102" s="196"/>
    </row>
    <row r="103" spans="7:9" ht="12.75">
      <c r="G103" s="196"/>
      <c r="H103" s="196"/>
      <c r="I103" s="196"/>
    </row>
    <row r="104" spans="7:9" ht="12.75">
      <c r="G104" s="196"/>
      <c r="H104" s="196"/>
      <c r="I104" s="196"/>
    </row>
    <row r="105" spans="7:9" ht="12.75">
      <c r="G105" s="196"/>
      <c r="H105" s="196"/>
      <c r="I105" s="196"/>
    </row>
    <row r="106" spans="7:9" ht="12.75">
      <c r="G106" s="196"/>
      <c r="H106" s="196"/>
      <c r="I106" s="196"/>
    </row>
    <row r="107" spans="7:9" ht="12.75">
      <c r="G107" s="196"/>
      <c r="H107" s="196"/>
      <c r="I107" s="196"/>
    </row>
    <row r="108" spans="7:9" ht="12.75">
      <c r="G108" s="196"/>
      <c r="H108" s="196"/>
      <c r="I108" s="196"/>
    </row>
    <row r="109" spans="7:9" ht="12.75">
      <c r="G109" s="196"/>
      <c r="H109" s="196"/>
      <c r="I109" s="196"/>
    </row>
    <row r="110" spans="7:9" ht="12.75">
      <c r="G110" s="196"/>
      <c r="H110" s="196"/>
      <c r="I110" s="196"/>
    </row>
    <row r="111" spans="7:9" ht="12.75">
      <c r="G111" s="196"/>
      <c r="H111" s="196"/>
      <c r="I111" s="196"/>
    </row>
    <row r="112" spans="7:9" ht="12.75">
      <c r="G112" s="196"/>
      <c r="H112" s="196"/>
      <c r="I112" s="196"/>
    </row>
    <row r="113" spans="7:9" ht="12.75">
      <c r="G113" s="196"/>
      <c r="H113" s="196"/>
      <c r="I113" s="196"/>
    </row>
    <row r="114" spans="7:9" ht="12.75">
      <c r="G114" s="196"/>
      <c r="H114" s="196"/>
      <c r="I114" s="196"/>
    </row>
    <row r="115" spans="7:9" ht="12.75">
      <c r="G115" s="196"/>
      <c r="H115" s="196"/>
      <c r="I115" s="196"/>
    </row>
    <row r="116" spans="7:9" ht="12.75">
      <c r="G116" s="196"/>
      <c r="H116" s="196"/>
      <c r="I116" s="196"/>
    </row>
    <row r="117" spans="7:9" ht="12.75">
      <c r="G117" s="196"/>
      <c r="H117" s="196"/>
      <c r="I117" s="196"/>
    </row>
    <row r="118" spans="7:9" ht="12.75">
      <c r="G118" s="196"/>
      <c r="H118" s="196"/>
      <c r="I118" s="196"/>
    </row>
    <row r="119" spans="7:9" ht="12.75">
      <c r="G119" s="196"/>
      <c r="H119" s="196"/>
      <c r="I119" s="196"/>
    </row>
    <row r="120" spans="7:9" ht="12.75">
      <c r="G120" s="196"/>
      <c r="H120" s="196"/>
      <c r="I120" s="196"/>
    </row>
    <row r="121" spans="7:9" ht="12.75">
      <c r="G121" s="196"/>
      <c r="H121" s="196"/>
      <c r="I121" s="196"/>
    </row>
    <row r="122" spans="7:9" ht="12.75">
      <c r="G122" s="196"/>
      <c r="H122" s="196"/>
      <c r="I122" s="196"/>
    </row>
    <row r="123" spans="7:9" ht="12.75">
      <c r="G123" s="196"/>
      <c r="H123" s="196"/>
      <c r="I123" s="196"/>
    </row>
    <row r="124" spans="7:9" ht="12.75">
      <c r="G124" s="196"/>
      <c r="H124" s="196"/>
      <c r="I124" s="196"/>
    </row>
    <row r="125" spans="7:9" ht="12.75">
      <c r="G125" s="196"/>
      <c r="H125" s="196"/>
      <c r="I125" s="196"/>
    </row>
    <row r="126" spans="7:9" ht="12.75">
      <c r="G126" s="196"/>
      <c r="H126" s="196"/>
      <c r="I126" s="196"/>
    </row>
    <row r="127" spans="7:9" ht="12.75">
      <c r="G127" s="196"/>
      <c r="H127" s="196"/>
      <c r="I127" s="196"/>
    </row>
    <row r="128" spans="7:9" ht="12.75">
      <c r="G128" s="196"/>
      <c r="H128" s="196"/>
      <c r="I128" s="196"/>
    </row>
    <row r="129" spans="7:9" ht="12.75">
      <c r="G129" s="196"/>
      <c r="H129" s="196"/>
      <c r="I129" s="196"/>
    </row>
    <row r="130" spans="7:9" ht="12.75">
      <c r="G130" s="196"/>
      <c r="H130" s="196"/>
      <c r="I130" s="196"/>
    </row>
    <row r="131" spans="7:9" ht="12.75">
      <c r="G131" s="196"/>
      <c r="H131" s="196"/>
      <c r="I131" s="196"/>
    </row>
    <row r="132" spans="7:9" ht="12.75">
      <c r="G132" s="196"/>
      <c r="H132" s="196"/>
      <c r="I132" s="196"/>
    </row>
    <row r="133" spans="7:9" ht="12.75">
      <c r="G133" s="196"/>
      <c r="H133" s="196"/>
      <c r="I133" s="196"/>
    </row>
    <row r="134" spans="7:9" ht="12.75">
      <c r="G134" s="196"/>
      <c r="H134" s="196"/>
      <c r="I134" s="196"/>
    </row>
    <row r="135" spans="7:9" ht="12.75">
      <c r="G135" s="196"/>
      <c r="H135" s="196"/>
      <c r="I135" s="196"/>
    </row>
    <row r="136" spans="7:9" ht="12.75">
      <c r="G136" s="196"/>
      <c r="H136" s="196"/>
      <c r="I136" s="196"/>
    </row>
    <row r="137" spans="7:9" ht="12.75">
      <c r="G137" s="196"/>
      <c r="H137" s="196"/>
      <c r="I137" s="196"/>
    </row>
    <row r="138" spans="7:9" ht="12.75">
      <c r="G138" s="196"/>
      <c r="H138" s="196"/>
      <c r="I138" s="196"/>
    </row>
    <row r="139" spans="7:9" ht="12.75">
      <c r="G139" s="196"/>
      <c r="H139" s="196"/>
      <c r="I139" s="196"/>
    </row>
    <row r="140" spans="7:9" ht="12.75">
      <c r="G140" s="196"/>
      <c r="H140" s="196"/>
      <c r="I140" s="196"/>
    </row>
    <row r="141" spans="7:9" ht="12.75">
      <c r="G141" s="196"/>
      <c r="H141" s="196"/>
      <c r="I141" s="196"/>
    </row>
    <row r="142" spans="7:9" ht="12.75">
      <c r="G142" s="196"/>
      <c r="H142" s="196"/>
      <c r="I142" s="196"/>
    </row>
    <row r="143" spans="7:9" ht="12.75">
      <c r="G143" s="196"/>
      <c r="H143" s="196"/>
      <c r="I143" s="196"/>
    </row>
    <row r="144" spans="7:9" ht="12.75">
      <c r="G144" s="196"/>
      <c r="H144" s="196"/>
      <c r="I144" s="196"/>
    </row>
    <row r="145" spans="7:9" ht="12.75">
      <c r="G145" s="196"/>
      <c r="H145" s="196"/>
      <c r="I145" s="196"/>
    </row>
    <row r="146" spans="7:9" ht="12.75">
      <c r="G146" s="196"/>
      <c r="H146" s="196"/>
      <c r="I146" s="196"/>
    </row>
    <row r="147" spans="7:9" ht="12.75">
      <c r="G147" s="196"/>
      <c r="H147" s="196"/>
      <c r="I147" s="196"/>
    </row>
    <row r="148" spans="7:9" ht="12.75">
      <c r="G148" s="196"/>
      <c r="H148" s="196"/>
      <c r="I148" s="196"/>
    </row>
    <row r="149" spans="7:9" ht="12.75">
      <c r="G149" s="196"/>
      <c r="H149" s="196"/>
      <c r="I149" s="196"/>
    </row>
    <row r="150" spans="7:9" ht="12.75">
      <c r="G150" s="196"/>
      <c r="H150" s="196"/>
      <c r="I150" s="196"/>
    </row>
    <row r="151" spans="7:9" ht="12.75">
      <c r="G151" s="196"/>
      <c r="H151" s="196"/>
      <c r="I151" s="196"/>
    </row>
    <row r="152" spans="7:9" ht="12.75">
      <c r="G152" s="196"/>
      <c r="H152" s="196"/>
      <c r="I152" s="196"/>
    </row>
    <row r="153" spans="7:9" ht="12.75">
      <c r="G153" s="196"/>
      <c r="H153" s="196"/>
      <c r="I153" s="196"/>
    </row>
    <row r="154" spans="7:9" ht="12.75">
      <c r="G154" s="196"/>
      <c r="H154" s="196"/>
      <c r="I154" s="196"/>
    </row>
    <row r="155" spans="7:9" ht="12.75">
      <c r="G155" s="196"/>
      <c r="H155" s="196"/>
      <c r="I155" s="196"/>
    </row>
    <row r="156" spans="7:9" ht="12.75">
      <c r="G156" s="196"/>
      <c r="H156" s="196"/>
      <c r="I156" s="196"/>
    </row>
    <row r="157" spans="7:9" ht="12.75">
      <c r="G157" s="196"/>
      <c r="H157" s="196"/>
      <c r="I157" s="196"/>
    </row>
    <row r="158" spans="7:9" ht="12.75">
      <c r="G158" s="196"/>
      <c r="H158" s="196"/>
      <c r="I158" s="196"/>
    </row>
    <row r="159" spans="7:9" ht="12.75">
      <c r="G159" s="196"/>
      <c r="H159" s="196"/>
      <c r="I159" s="196"/>
    </row>
    <row r="160" spans="7:9" ht="12.75">
      <c r="G160" s="196"/>
      <c r="H160" s="196"/>
      <c r="I160" s="196"/>
    </row>
    <row r="161" spans="7:9" ht="12.75">
      <c r="G161" s="196"/>
      <c r="H161" s="196"/>
      <c r="I161" s="196"/>
    </row>
    <row r="162" spans="7:9" ht="12.75">
      <c r="G162" s="196"/>
      <c r="H162" s="196"/>
      <c r="I162" s="196"/>
    </row>
    <row r="163" spans="7:9" ht="12.75">
      <c r="G163" s="196"/>
      <c r="H163" s="196"/>
      <c r="I163" s="196"/>
    </row>
    <row r="164" spans="7:9" ht="12.75">
      <c r="G164" s="196"/>
      <c r="H164" s="196"/>
      <c r="I164" s="196"/>
    </row>
    <row r="165" spans="7:9" ht="12.75">
      <c r="G165" s="196"/>
      <c r="H165" s="196"/>
      <c r="I165" s="196"/>
    </row>
    <row r="166" spans="7:9" ht="12.75">
      <c r="G166" s="196"/>
      <c r="H166" s="196"/>
      <c r="I166" s="196"/>
    </row>
    <row r="167" spans="7:9" ht="12.75">
      <c r="G167" s="196"/>
      <c r="H167" s="196"/>
      <c r="I167" s="196"/>
    </row>
    <row r="168" spans="7:9" ht="12.75">
      <c r="G168" s="196"/>
      <c r="H168" s="196"/>
      <c r="I168" s="196"/>
    </row>
    <row r="169" spans="7:9" ht="12.75">
      <c r="G169" s="196"/>
      <c r="H169" s="196"/>
      <c r="I169" s="196"/>
    </row>
    <row r="170" spans="7:9" ht="12.75">
      <c r="G170" s="196"/>
      <c r="H170" s="196"/>
      <c r="I170" s="196"/>
    </row>
    <row r="171" spans="7:9" ht="12.75">
      <c r="G171" s="196"/>
      <c r="H171" s="196"/>
      <c r="I171" s="196"/>
    </row>
    <row r="172" spans="7:9" ht="12.75">
      <c r="G172" s="196"/>
      <c r="H172" s="196"/>
      <c r="I172" s="196"/>
    </row>
    <row r="173" spans="7:9" ht="12.75">
      <c r="G173" s="196"/>
      <c r="H173" s="196"/>
      <c r="I173" s="196"/>
    </row>
    <row r="174" spans="7:9" ht="12.75">
      <c r="G174" s="196"/>
      <c r="H174" s="196"/>
      <c r="I174" s="196"/>
    </row>
    <row r="175" spans="7:9" ht="12.75">
      <c r="G175" s="196"/>
      <c r="H175" s="196"/>
      <c r="I175" s="196"/>
    </row>
    <row r="176" spans="7:9" ht="12.75">
      <c r="G176" s="196"/>
      <c r="H176" s="196"/>
      <c r="I176" s="196"/>
    </row>
    <row r="177" spans="7:9" ht="12.75">
      <c r="G177" s="196"/>
      <c r="H177" s="196"/>
      <c r="I177" s="196"/>
    </row>
    <row r="178" spans="7:9" ht="12.75">
      <c r="G178" s="196"/>
      <c r="H178" s="196"/>
      <c r="I178" s="196"/>
    </row>
    <row r="179" spans="7:9" ht="12.75">
      <c r="G179" s="196"/>
      <c r="H179" s="196"/>
      <c r="I179" s="196"/>
    </row>
    <row r="180" spans="7:9" ht="12.75">
      <c r="G180" s="196"/>
      <c r="H180" s="196"/>
      <c r="I180" s="196"/>
    </row>
    <row r="181" spans="7:9" ht="12.75">
      <c r="G181" s="196"/>
      <c r="H181" s="196"/>
      <c r="I181" s="196"/>
    </row>
    <row r="182" spans="7:9" ht="12.75">
      <c r="G182" s="196"/>
      <c r="H182" s="196"/>
      <c r="I182" s="196"/>
    </row>
    <row r="183" spans="7:9" ht="12.75">
      <c r="G183" s="196"/>
      <c r="H183" s="196"/>
      <c r="I183" s="196"/>
    </row>
    <row r="184" spans="7:9" ht="12.75">
      <c r="G184" s="196"/>
      <c r="H184" s="196"/>
      <c r="I184" s="196"/>
    </row>
    <row r="185" spans="7:9" ht="12.75">
      <c r="G185" s="196"/>
      <c r="H185" s="196"/>
      <c r="I185" s="196"/>
    </row>
    <row r="186" spans="7:9" ht="12.75">
      <c r="G186" s="196"/>
      <c r="H186" s="196"/>
      <c r="I186" s="196"/>
    </row>
    <row r="187" spans="7:9" ht="12.75">
      <c r="G187" s="196"/>
      <c r="H187" s="196"/>
      <c r="I187" s="196"/>
    </row>
    <row r="188" spans="7:9" ht="12.75">
      <c r="G188" s="196"/>
      <c r="H188" s="196"/>
      <c r="I188" s="196"/>
    </row>
    <row r="189" spans="7:9" ht="12.75">
      <c r="G189" s="196"/>
      <c r="H189" s="196"/>
      <c r="I189" s="196"/>
    </row>
    <row r="190" spans="7:9" ht="12.75">
      <c r="G190" s="196"/>
      <c r="H190" s="196"/>
      <c r="I190" s="196"/>
    </row>
    <row r="191" spans="7:9" ht="12.75">
      <c r="G191" s="196"/>
      <c r="H191" s="196"/>
      <c r="I191" s="196"/>
    </row>
    <row r="192" spans="7:9" ht="12.75">
      <c r="G192" s="196"/>
      <c r="H192" s="196"/>
      <c r="I192" s="196"/>
    </row>
    <row r="193" spans="7:9" ht="12.75">
      <c r="G193" s="196"/>
      <c r="H193" s="196"/>
      <c r="I193" s="196"/>
    </row>
    <row r="194" spans="7:9" ht="12.75">
      <c r="G194" s="196"/>
      <c r="H194" s="196"/>
      <c r="I194" s="196"/>
    </row>
    <row r="195" spans="7:9" ht="12.75">
      <c r="G195" s="196"/>
      <c r="H195" s="196"/>
      <c r="I195" s="196"/>
    </row>
    <row r="196" spans="7:9" ht="12.75">
      <c r="G196" s="196"/>
      <c r="H196" s="196"/>
      <c r="I196" s="196"/>
    </row>
    <row r="197" spans="7:9" ht="12.75">
      <c r="G197" s="196"/>
      <c r="H197" s="196"/>
      <c r="I197" s="196"/>
    </row>
    <row r="198" spans="7:9" ht="12.75">
      <c r="G198" s="196"/>
      <c r="H198" s="196"/>
      <c r="I198" s="196"/>
    </row>
    <row r="199" spans="7:9" ht="12.75">
      <c r="G199" s="196"/>
      <c r="H199" s="196"/>
      <c r="I199" s="196"/>
    </row>
    <row r="200" spans="7:9" ht="12.75">
      <c r="G200" s="196"/>
      <c r="H200" s="196"/>
      <c r="I200" s="196"/>
    </row>
    <row r="201" spans="7:9" ht="12.75">
      <c r="G201" s="196"/>
      <c r="H201" s="196"/>
      <c r="I201" s="196"/>
    </row>
    <row r="202" spans="7:9" ht="12.75">
      <c r="G202" s="196"/>
      <c r="H202" s="196"/>
      <c r="I202" s="196"/>
    </row>
    <row r="203" spans="7:9" ht="12.75">
      <c r="G203" s="196"/>
      <c r="H203" s="196"/>
      <c r="I203" s="196"/>
    </row>
    <row r="204" spans="7:9" ht="12.75">
      <c r="G204" s="196"/>
      <c r="H204" s="196"/>
      <c r="I204" s="196"/>
    </row>
    <row r="205" spans="7:9" ht="12.75">
      <c r="G205" s="196"/>
      <c r="H205" s="196"/>
      <c r="I205" s="196"/>
    </row>
    <row r="206" spans="7:9" ht="12.75">
      <c r="G206" s="196"/>
      <c r="H206" s="196"/>
      <c r="I206" s="196"/>
    </row>
    <row r="207" spans="7:9" ht="12.75">
      <c r="G207" s="196"/>
      <c r="H207" s="196"/>
      <c r="I207" s="196"/>
    </row>
    <row r="208" spans="7:9" ht="12.75">
      <c r="G208" s="196"/>
      <c r="H208" s="196"/>
      <c r="I208" s="196"/>
    </row>
    <row r="209" spans="7:9" ht="12.75">
      <c r="G209" s="196"/>
      <c r="H209" s="196"/>
      <c r="I209" s="196"/>
    </row>
    <row r="210" spans="7:9" ht="12.75">
      <c r="G210" s="196"/>
      <c r="H210" s="196"/>
      <c r="I210" s="196"/>
    </row>
    <row r="211" spans="7:9" ht="12.75">
      <c r="G211" s="196"/>
      <c r="H211" s="196"/>
      <c r="I211" s="196"/>
    </row>
    <row r="212" spans="7:9" ht="12.75">
      <c r="G212" s="196"/>
      <c r="H212" s="196"/>
      <c r="I212" s="196"/>
    </row>
    <row r="213" spans="7:9" ht="12.75">
      <c r="G213" s="196"/>
      <c r="H213" s="196"/>
      <c r="I213" s="196"/>
    </row>
    <row r="214" spans="7:9" ht="12.75">
      <c r="G214" s="196"/>
      <c r="H214" s="196"/>
      <c r="I214" s="196"/>
    </row>
    <row r="215" spans="7:9" ht="12.75">
      <c r="G215" s="196"/>
      <c r="H215" s="196"/>
      <c r="I215" s="196"/>
    </row>
    <row r="216" spans="7:9" ht="12.75">
      <c r="G216" s="196"/>
      <c r="H216" s="196"/>
      <c r="I216" s="196"/>
    </row>
    <row r="217" spans="7:9" ht="12.75">
      <c r="G217" s="196"/>
      <c r="H217" s="196"/>
      <c r="I217" s="196"/>
    </row>
    <row r="218" spans="7:9" ht="12.75">
      <c r="G218" s="196"/>
      <c r="H218" s="196"/>
      <c r="I218" s="196"/>
    </row>
    <row r="219" spans="7:9" ht="12.75">
      <c r="G219" s="196"/>
      <c r="H219" s="196"/>
      <c r="I219" s="196"/>
    </row>
    <row r="220" spans="7:9" ht="12.75">
      <c r="G220" s="196"/>
      <c r="H220" s="196"/>
      <c r="I220" s="196"/>
    </row>
    <row r="221" spans="7:9" ht="12.75">
      <c r="G221" s="196"/>
      <c r="H221" s="196"/>
      <c r="I221" s="196"/>
    </row>
    <row r="222" spans="7:9" ht="12.75">
      <c r="G222" s="196"/>
      <c r="H222" s="196"/>
      <c r="I222" s="196"/>
    </row>
    <row r="223" spans="7:9" ht="12.75">
      <c r="G223" s="196"/>
      <c r="H223" s="196"/>
      <c r="I223" s="196"/>
    </row>
    <row r="224" spans="7:9" ht="12.75">
      <c r="G224" s="196"/>
      <c r="H224" s="196"/>
      <c r="I224" s="196"/>
    </row>
    <row r="225" spans="7:9" ht="12.75">
      <c r="G225" s="196"/>
      <c r="H225" s="196"/>
      <c r="I225" s="196"/>
    </row>
    <row r="226" spans="7:9" ht="12.75">
      <c r="G226" s="196"/>
      <c r="H226" s="196"/>
      <c r="I226" s="196"/>
    </row>
    <row r="227" spans="7:9" ht="12.75">
      <c r="G227" s="196"/>
      <c r="H227" s="196"/>
      <c r="I227" s="196"/>
    </row>
    <row r="228" spans="7:9" ht="12.75">
      <c r="G228" s="196"/>
      <c r="H228" s="196"/>
      <c r="I228" s="196"/>
    </row>
    <row r="229" spans="7:9" ht="12.75">
      <c r="G229" s="196"/>
      <c r="H229" s="196"/>
      <c r="I229" s="196"/>
    </row>
    <row r="230" spans="7:9" ht="12.75">
      <c r="G230" s="196"/>
      <c r="H230" s="196"/>
      <c r="I230" s="196"/>
    </row>
    <row r="231" spans="7:9" ht="12.75">
      <c r="G231" s="196"/>
      <c r="H231" s="196"/>
      <c r="I231" s="196"/>
    </row>
    <row r="232" spans="7:9" ht="12.75">
      <c r="G232" s="196"/>
      <c r="H232" s="196"/>
      <c r="I232" s="196"/>
    </row>
    <row r="233" spans="7:9" ht="12.75">
      <c r="G233" s="196"/>
      <c r="H233" s="196"/>
      <c r="I233" s="196"/>
    </row>
    <row r="234" spans="7:9" ht="12.75">
      <c r="G234" s="196"/>
      <c r="H234" s="196"/>
      <c r="I234" s="196"/>
    </row>
    <row r="235" spans="7:9" ht="12.75">
      <c r="G235" s="196"/>
      <c r="H235" s="196"/>
      <c r="I235" s="196"/>
    </row>
    <row r="236" spans="7:9" ht="12.75">
      <c r="G236" s="196"/>
      <c r="H236" s="196"/>
      <c r="I236" s="196"/>
    </row>
    <row r="237" spans="7:9" ht="12.75">
      <c r="G237" s="196"/>
      <c r="H237" s="196"/>
      <c r="I237" s="196"/>
    </row>
    <row r="238" spans="7:9" ht="12.75">
      <c r="G238" s="196"/>
      <c r="H238" s="196"/>
      <c r="I238" s="196"/>
    </row>
    <row r="239" spans="7:9" ht="12.75">
      <c r="G239" s="196"/>
      <c r="H239" s="196"/>
      <c r="I239" s="196"/>
    </row>
    <row r="240" spans="7:9" ht="12.75">
      <c r="G240" s="196"/>
      <c r="H240" s="196"/>
      <c r="I240" s="196"/>
    </row>
    <row r="241" spans="7:9" ht="12.75">
      <c r="G241" s="196"/>
      <c r="H241" s="196"/>
      <c r="I241" s="196"/>
    </row>
    <row r="242" spans="7:9" ht="12.75">
      <c r="G242" s="196"/>
      <c r="H242" s="196"/>
      <c r="I242" s="196"/>
    </row>
    <row r="243" spans="7:9" ht="12.75">
      <c r="G243" s="196"/>
      <c r="H243" s="196"/>
      <c r="I243" s="196"/>
    </row>
    <row r="244" spans="7:9" ht="12.75">
      <c r="G244" s="196"/>
      <c r="H244" s="196"/>
      <c r="I244" s="196"/>
    </row>
    <row r="245" spans="7:9" ht="12.75">
      <c r="G245" s="196"/>
      <c r="H245" s="196"/>
      <c r="I245" s="196"/>
    </row>
    <row r="246" spans="7:9" ht="12.75">
      <c r="G246" s="196"/>
      <c r="H246" s="196"/>
      <c r="I246" s="196"/>
    </row>
    <row r="247" spans="7:9" ht="12.75">
      <c r="G247" s="196"/>
      <c r="H247" s="196"/>
      <c r="I247" s="196"/>
    </row>
    <row r="248" spans="7:9" ht="12.75">
      <c r="G248" s="196"/>
      <c r="H248" s="196"/>
      <c r="I248" s="196"/>
    </row>
    <row r="249" spans="7:9" ht="12.75">
      <c r="G249" s="196"/>
      <c r="H249" s="196"/>
      <c r="I249" s="196"/>
    </row>
    <row r="250" spans="7:9" ht="12.75">
      <c r="G250" s="196"/>
      <c r="H250" s="196"/>
      <c r="I250" s="196"/>
    </row>
    <row r="251" spans="7:9" ht="12.75">
      <c r="G251" s="196"/>
      <c r="H251" s="196"/>
      <c r="I251" s="196"/>
    </row>
    <row r="252" spans="7:9" ht="12.75">
      <c r="G252" s="196"/>
      <c r="H252" s="196"/>
      <c r="I252" s="196"/>
    </row>
    <row r="253" spans="7:9" ht="12.75">
      <c r="G253" s="196"/>
      <c r="H253" s="196"/>
      <c r="I253" s="196"/>
    </row>
    <row r="254" spans="7:9" ht="12.75">
      <c r="G254" s="196"/>
      <c r="H254" s="196"/>
      <c r="I254" s="196"/>
    </row>
    <row r="255" spans="7:9" ht="12.75">
      <c r="G255" s="196"/>
      <c r="H255" s="196"/>
      <c r="I255" s="196"/>
    </row>
    <row r="256" spans="7:9" ht="12.75">
      <c r="G256" s="196"/>
      <c r="H256" s="196"/>
      <c r="I256" s="196"/>
    </row>
    <row r="257" spans="7:9" ht="12.75">
      <c r="G257" s="196"/>
      <c r="H257" s="196"/>
      <c r="I257" s="196"/>
    </row>
    <row r="258" spans="7:9" ht="12.75">
      <c r="G258" s="196"/>
      <c r="H258" s="196"/>
      <c r="I258" s="196"/>
    </row>
    <row r="259" spans="7:9" ht="12.75">
      <c r="G259" s="196"/>
      <c r="H259" s="196"/>
      <c r="I259" s="196"/>
    </row>
    <row r="260" spans="7:9" ht="12.75">
      <c r="G260" s="196"/>
      <c r="H260" s="196"/>
      <c r="I260" s="196"/>
    </row>
    <row r="261" spans="7:9" ht="12.75">
      <c r="G261" s="196"/>
      <c r="H261" s="196"/>
      <c r="I261" s="196"/>
    </row>
    <row r="262" spans="7:9" ht="12.75">
      <c r="G262" s="196"/>
      <c r="H262" s="196"/>
      <c r="I262" s="196"/>
    </row>
    <row r="263" spans="7:9" ht="12.75">
      <c r="G263" s="196"/>
      <c r="H263" s="196"/>
      <c r="I263" s="196"/>
    </row>
    <row r="264" spans="7:9" ht="12.75">
      <c r="G264" s="196"/>
      <c r="H264" s="196"/>
      <c r="I264" s="196"/>
    </row>
    <row r="265" spans="7:9" ht="12.75">
      <c r="G265" s="196"/>
      <c r="H265" s="196"/>
      <c r="I265" s="196"/>
    </row>
    <row r="266" spans="7:9" ht="12.75">
      <c r="G266" s="196"/>
      <c r="H266" s="196"/>
      <c r="I266" s="196"/>
    </row>
    <row r="267" spans="7:9" ht="12.75">
      <c r="G267" s="196"/>
      <c r="H267" s="196"/>
      <c r="I267" s="196"/>
    </row>
    <row r="268" spans="7:9" ht="12.75">
      <c r="G268" s="196"/>
      <c r="H268" s="196"/>
      <c r="I268" s="196"/>
    </row>
    <row r="269" spans="7:9" ht="12.75">
      <c r="G269" s="196"/>
      <c r="H269" s="196"/>
      <c r="I269" s="196"/>
    </row>
    <row r="270" spans="7:9" ht="12.75">
      <c r="G270" s="196"/>
      <c r="H270" s="196"/>
      <c r="I270" s="196"/>
    </row>
    <row r="271" spans="7:9" ht="12.75">
      <c r="G271" s="196"/>
      <c r="H271" s="196"/>
      <c r="I271" s="196"/>
    </row>
  </sheetData>
  <sheetProtection/>
  <mergeCells count="35">
    <mergeCell ref="B1:D1"/>
    <mergeCell ref="E1:AA1"/>
    <mergeCell ref="B2:D2"/>
    <mergeCell ref="E2:AA2"/>
    <mergeCell ref="A5:A7"/>
    <mergeCell ref="E5:E7"/>
    <mergeCell ref="F5:J5"/>
    <mergeCell ref="F6:F7"/>
    <mergeCell ref="B5:C7"/>
    <mergeCell ref="D5:D7"/>
    <mergeCell ref="J6:J7"/>
    <mergeCell ref="K5:M5"/>
    <mergeCell ref="K6:K7"/>
    <mergeCell ref="L6:L7"/>
    <mergeCell ref="M6:M7"/>
    <mergeCell ref="G6:H6"/>
    <mergeCell ref="I6:I7"/>
    <mergeCell ref="N5:P5"/>
    <mergeCell ref="N6:N7"/>
    <mergeCell ref="O6:O7"/>
    <mergeCell ref="P6:P7"/>
    <mergeCell ref="Q5:S5"/>
    <mergeCell ref="Q6:Q7"/>
    <mergeCell ref="S6:S7"/>
    <mergeCell ref="R6:R7"/>
    <mergeCell ref="T6:T7"/>
    <mergeCell ref="U6:U7"/>
    <mergeCell ref="V6:V7"/>
    <mergeCell ref="X6:X7"/>
    <mergeCell ref="Y5:AA5"/>
    <mergeCell ref="Y6:Y7"/>
    <mergeCell ref="AA6:AA7"/>
    <mergeCell ref="T5:X5"/>
    <mergeCell ref="W6:W7"/>
    <mergeCell ref="Z6:Z7"/>
  </mergeCells>
  <printOptions/>
  <pageMargins left="0.16" right="0.14" top="0.19" bottom="0.17" header="0.13" footer="0.1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YlmF</cp:lastModifiedBy>
  <cp:lastPrinted>2014-03-10T02:43:10Z</cp:lastPrinted>
  <dcterms:created xsi:type="dcterms:W3CDTF">2010-08-05T09:41:11Z</dcterms:created>
  <dcterms:modified xsi:type="dcterms:W3CDTF">2014-08-06T01:55:15Z</dcterms:modified>
  <cp:category/>
  <cp:version/>
  <cp:contentType/>
  <cp:contentStatus/>
</cp:coreProperties>
</file>