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360" windowHeight="5835" tabRatio="594" firstSheet="3" activeTab="3"/>
  </bookViews>
  <sheets>
    <sheet name="B4- Đvị cấu thành 50%" sheetId="1" state="hidden" r:id="rId1"/>
    <sheet name="B4- Đvị cấu thành 40%" sheetId="2" state="hidden" r:id="rId2"/>
    <sheet name="B4- Đvị cấu thành 30% " sheetId="3" state="hidden" r:id="rId3"/>
    <sheet name="B2- Đvị" sheetId="4" r:id="rId4"/>
    <sheet name="Sheet3" sheetId="5" r:id="rId5"/>
  </sheets>
  <definedNames>
    <definedName name="_xlfn.COUNTIFS" hidden="1">#NAME?</definedName>
    <definedName name="_xlnm.Print_Area" localSheetId="3">'B2- Đvị'!$A$1:$U$128</definedName>
    <definedName name="_xlnm.Print_Area" localSheetId="2">'B4- Đvị cấu thành 30% '!$A$1:$W$134</definedName>
    <definedName name="_xlnm.Print_Area" localSheetId="1">'B4- Đvị cấu thành 40%'!$A$1:$W$134</definedName>
    <definedName name="_xlnm.Print_Area" localSheetId="0">'B4- Đvị cấu thành 50%'!$A$1:$W$134</definedName>
    <definedName name="_xlnm.Print_Titles" localSheetId="3">'B2- Đvị'!$5:$7</definedName>
    <definedName name="_xlnm.Print_Titles" localSheetId="2">'B4- Đvị cấu thành 30% '!$7:$11</definedName>
    <definedName name="_xlnm.Print_Titles" localSheetId="1">'B4- Đvị cấu thành 40%'!$7:$11</definedName>
    <definedName name="_xlnm.Print_Titles" localSheetId="0">'B4- Đvị cấu thành 50%'!$7:$11</definedName>
  </definedNames>
  <calcPr fullCalcOnLoad="1"/>
</workbook>
</file>

<file path=xl/sharedStrings.xml><?xml version="1.0" encoding="utf-8"?>
<sst xmlns="http://schemas.openxmlformats.org/spreadsheetml/2006/main" count="4779" uniqueCount="267">
  <si>
    <t>KHOA QUẢN LÝ NHÀ NƯỚC VỀ ĐÔ THỊ VÀ NÔNG THÔN</t>
  </si>
  <si>
    <t>KHOA HÀNH CHÍNH HỌC</t>
  </si>
  <si>
    <t>KHOA QUẢN LÝ NHÀ NƯỚC VỀ KINH TẾ</t>
  </si>
  <si>
    <t>KHOA NHÀ NƯỚC VÀ PHÁP LUẬT</t>
  </si>
  <si>
    <t>KHOA LÝ LUẬN CƠ SỞ</t>
  </si>
  <si>
    <t>KHOA SAU ĐẠI HỌC</t>
  </si>
  <si>
    <t>KHOA QUẢN LÝ NHÀ NƯỚC VỀ XÃ HỘI</t>
  </si>
  <si>
    <t>BAN TỔ CHỨC - CÁN BỘ</t>
  </si>
  <si>
    <t>Phòng Bộ máy biên chế và Bảo vệ chính trị nội bộ</t>
  </si>
  <si>
    <t>Phòng Nhân sự và Quản lý hồ sơ</t>
  </si>
  <si>
    <t>Phòng Kế hoạch - Hành chính</t>
  </si>
  <si>
    <t>Phòng Chế độ chính sách và Đào tạo bồi dưỡng</t>
  </si>
  <si>
    <t>VĂN PHÒNG HỌC VIỆN</t>
  </si>
  <si>
    <t>Phòng Bồi dưỡng cán bộ, công chức, viên chức</t>
  </si>
  <si>
    <t>XI</t>
  </si>
  <si>
    <t>XII</t>
  </si>
  <si>
    <t>XIII</t>
  </si>
  <si>
    <t>XIV</t>
  </si>
  <si>
    <t>XV</t>
  </si>
  <si>
    <t>XVI</t>
  </si>
  <si>
    <t>XVII</t>
  </si>
  <si>
    <t>XVIII</t>
  </si>
  <si>
    <t>XIX</t>
  </si>
  <si>
    <t>BAN THANH TRA GIÁO DỤC - ĐÀO TẠO</t>
  </si>
  <si>
    <t>Q. TRƯỞNG BAN</t>
  </si>
  <si>
    <t>GHI CHÚ</t>
  </si>
  <si>
    <t>Bộ môn QLNN về Xã hội</t>
  </si>
  <si>
    <t>Bộ môn Nhà nước và pháp luật</t>
  </si>
  <si>
    <t>Bộ Môn QL Tài Chính công</t>
  </si>
  <si>
    <t>Bộ môn Mác-Lênin và Tư tưởng Hồ Chí Minh</t>
  </si>
  <si>
    <t>Bộ Môn QLNN về Kinh tế</t>
  </si>
  <si>
    <t xml:space="preserve">  Đoàn kết</t>
  </si>
  <si>
    <t>Phòng Quản lý Đào tạo Sau Đại học</t>
  </si>
  <si>
    <t>Phòng Thông tin-Tư liệu-Thư viện</t>
  </si>
  <si>
    <t xml:space="preserve"> Chủ động</t>
  </si>
  <si>
    <t>Phòng Thanh tra-Khảo thí và Kiểm định CLGD</t>
  </si>
  <si>
    <t>Phòng Tổ chức-Hành chính</t>
  </si>
  <si>
    <t>Phòng Tài vụ-Kế toán</t>
  </si>
  <si>
    <t>Phòng Đào tạo-Bồi dưỡng Công chức-Viên chức</t>
  </si>
  <si>
    <t>Phòng Hành chính tổng hợp</t>
  </si>
  <si>
    <t>Khoa Đào tạo bồi dưỡng</t>
  </si>
  <si>
    <t>Khoa LLCS&amp;QLNN</t>
  </si>
  <si>
    <t>Phòng Hành chính-Tổ chức-Tổng hợp</t>
  </si>
  <si>
    <t>Bộ môn LLCS và QLNN</t>
  </si>
  <si>
    <t>Phòng Bồi dưỡng Cán bộ Công chức Viên chức</t>
  </si>
  <si>
    <t xml:space="preserve">Bộ phận Thông tin Thư viện </t>
  </si>
  <si>
    <t>XX</t>
  </si>
  <si>
    <t>Bộ môn Văn bản hành chính</t>
  </si>
  <si>
    <t>Bộ môn Kế toán - Kiểm toán công</t>
  </si>
  <si>
    <t>Bộ môn Quản lý Ngân sách Nhà nước</t>
  </si>
  <si>
    <t>Bộ môn Nguyên lý Kinh tế</t>
  </si>
  <si>
    <t>Bộ môn Lý luận chung Quản lý nhà nước về Kinh tế</t>
  </si>
  <si>
    <t>CHẤP HÀNH KỶ CƯƠNG, KỶ LUẬT</t>
  </si>
  <si>
    <t>TIẾN ĐỘ THỰC HIỆN CÔNG VIỆC</t>
  </si>
  <si>
    <t xml:space="preserve">THAM GIA CÁC HOẠT ĐỘNG CHUNG CỦA CƠ QUAN 
</t>
  </si>
  <si>
    <t>Văn phòng Đảng ủy Học viện</t>
  </si>
  <si>
    <t>TỶ LỆ % HOÀN THÀNH NHIỆM VỤ THƯỜNG XUYÊN</t>
  </si>
  <si>
    <t>Số người</t>
  </si>
  <si>
    <t>Đạt loại
C trở lên</t>
  </si>
  <si>
    <t>Đạt loại
B trở lên</t>
  </si>
  <si>
    <t>Đạt loại A</t>
  </si>
  <si>
    <t>Phòng Kế hoạch - Tổng hợp</t>
  </si>
  <si>
    <t>Tốt</t>
  </si>
  <si>
    <t>Đoàn kết</t>
  </si>
  <si>
    <t>Chủ động</t>
  </si>
  <si>
    <t>Phòng Quản lý Dự án</t>
  </si>
  <si>
    <t>III</t>
  </si>
  <si>
    <t xml:space="preserve">Vượt 20% </t>
  </si>
  <si>
    <t xml:space="preserve">Vượt 15% </t>
  </si>
  <si>
    <t>Phòng Thanh tra Giáo dục - Đào tạo</t>
  </si>
  <si>
    <t>Bảo đảm</t>
  </si>
  <si>
    <t>Bộ môn Ngoại ngữ</t>
  </si>
  <si>
    <t>Bộ Môn Ngoại ngữ</t>
  </si>
  <si>
    <t>IV</t>
  </si>
  <si>
    <t>Đảm bảo</t>
  </si>
  <si>
    <t>Bộ môn Khoa học hành chính</t>
  </si>
  <si>
    <t>Bộ môn Khoa học chính sách</t>
  </si>
  <si>
    <t>Bộ môn Tâm lý học</t>
  </si>
  <si>
    <t>Bộ môn Lịch sử hành chính</t>
  </si>
  <si>
    <t>V</t>
  </si>
  <si>
    <t>Vượt 20%</t>
  </si>
  <si>
    <t>Bộ môn Chính sách tài chính quốc gia</t>
  </si>
  <si>
    <t>Phòng Quản lý Đào tạo Tiến sĩ</t>
  </si>
  <si>
    <t>Phòng Quản lý Đào tạo Thạc sĩ</t>
  </si>
  <si>
    <t>Phòng Liên kết đào tạo</t>
  </si>
  <si>
    <t>Bộ môn Kỹ thuật hành chính</t>
  </si>
  <si>
    <t>Phòng Đào tạo</t>
  </si>
  <si>
    <t>VI</t>
  </si>
  <si>
    <t>VII</t>
  </si>
  <si>
    <t>Phòng Quản trị</t>
  </si>
  <si>
    <t>Phòng Tài vụ - Kế toán</t>
  </si>
  <si>
    <t>Phòng Khảo thí và Kiểm định chất lượng giáo dục</t>
  </si>
  <si>
    <t>Ban Biên tập</t>
  </si>
  <si>
    <t>Ban Thư ký - Trị sự</t>
  </si>
  <si>
    <t>Bộ môn Tin học</t>
  </si>
  <si>
    <t>Bộ môn Hành chính học</t>
  </si>
  <si>
    <t>Bộ môn Văn bản và Công nghệ Hành chính</t>
  </si>
  <si>
    <t>IX</t>
  </si>
  <si>
    <t>Bộ môn Tổ chức và Quản lý nhân sự</t>
  </si>
  <si>
    <t>X</t>
  </si>
  <si>
    <t>Phòng Quản lý khoa học</t>
  </si>
  <si>
    <t>Phòng Công tác sinh viên</t>
  </si>
  <si>
    <t>Vượt 100%</t>
  </si>
  <si>
    <t>Trung tâm Ngoại ngữ</t>
  </si>
  <si>
    <t>Phòng Tư liệu - Xuất bản</t>
  </si>
  <si>
    <t>Thư viện</t>
  </si>
  <si>
    <t xml:space="preserve">Chủ động </t>
  </si>
  <si>
    <t xml:space="preserve">Đoàn kết </t>
  </si>
  <si>
    <t>Đội xe</t>
  </si>
  <si>
    <t>Phòng Hành chính - Tổng hợp</t>
  </si>
  <si>
    <t>Phòng Nghiên cứu Thể chế và Thủ tục hành chính</t>
  </si>
  <si>
    <t>Phòng Tư vấn và Thông tin khoa học Hành chính</t>
  </si>
  <si>
    <t>Nguyễn Thị Thu Vân</t>
  </si>
  <si>
    <t>Nguyễn Tiến Hiệp</t>
  </si>
  <si>
    <t>Phòng Thi đua, Khen thưởng</t>
  </si>
  <si>
    <t>Phòng Đào tạo Đại học</t>
  </si>
  <si>
    <t>Phòng Đào tạo, bồi dưỡng theo chức danh</t>
  </si>
  <si>
    <t>Phòng Chuyển đổi để thi cao học</t>
  </si>
  <si>
    <t>Trung tâm Hành chính doanh nghiệp</t>
  </si>
  <si>
    <t>Phòng Tổ chức - Cán bộ</t>
  </si>
  <si>
    <t>Phòng Tài vụ kế toán</t>
  </si>
  <si>
    <t xml:space="preserve">Vượt  </t>
  </si>
  <si>
    <t>Phòng Đào tạo Tại chức</t>
  </si>
  <si>
    <t>KHOA QUẢN LÝ TÀI CHÍNH CÔNG</t>
  </si>
  <si>
    <t>PHÂN VIỆN KHU VỰC TÂY NGUYÊN</t>
  </si>
  <si>
    <t>BAN ĐÀO TẠO</t>
  </si>
  <si>
    <t>BAN HỢP TÁC QUỐC TẾ</t>
  </si>
  <si>
    <t>KHOA ĐÀO TẠO, BỒI DƯỠNG CÔNG CHỨC VÀ TẠI CHỨC</t>
  </si>
  <si>
    <t>KHOA VĂN BẢN VÀ CÔNG NGHỆ HÀNH CHÍNH</t>
  </si>
  <si>
    <t>TẠP CHÍ QUẢN LÝ NHÀ NƯỚC</t>
  </si>
  <si>
    <t>TRUNG TÂM TIN HỌC - THƯ VIỆN</t>
  </si>
  <si>
    <t>VIỆN NGHIÊN CỨU KHOA HỌC HÀNH CHÍNH</t>
  </si>
  <si>
    <t>Bộ Môn Khoa học đại cương</t>
  </si>
  <si>
    <t>Bộ Môn Khoa học chính trị</t>
  </si>
  <si>
    <t>Bộ Môn Khoa học Mác - Lênin</t>
  </si>
  <si>
    <t>1. Bùi Văn Liết</t>
  </si>
  <si>
    <t>1. Nguyễn Thị Hạnh</t>
  </si>
  <si>
    <t>CƠ SỞ HỌC VIỆN TẠI THÀNH PHỐ HỒ CHÍ MINH</t>
  </si>
  <si>
    <t>Vượt &gt;50%,</t>
  </si>
  <si>
    <t>XXII</t>
  </si>
  <si>
    <t>B</t>
  </si>
  <si>
    <t>5</t>
  </si>
  <si>
    <t>I</t>
  </si>
  <si>
    <t>II</t>
  </si>
  <si>
    <t>A</t>
  </si>
  <si>
    <t>2</t>
  </si>
  <si>
    <t>4</t>
  </si>
  <si>
    <t>6</t>
  </si>
  <si>
    <t>7</t>
  </si>
  <si>
    <t>10</t>
  </si>
  <si>
    <t>11</t>
  </si>
  <si>
    <t>12</t>
  </si>
  <si>
    <t>13</t>
  </si>
  <si>
    <t>3</t>
  </si>
  <si>
    <t>1</t>
  </si>
  <si>
    <t>8</t>
  </si>
  <si>
    <t>9</t>
  </si>
  <si>
    <t>14</t>
  </si>
  <si>
    <t>15</t>
  </si>
  <si>
    <t>16</t>
  </si>
  <si>
    <t>17</t>
  </si>
  <si>
    <t>Tỷ lệ %</t>
  </si>
  <si>
    <t>Bộ Môn QLNN về Văn hóa-Giáo dục-Y tế</t>
  </si>
  <si>
    <t xml:space="preserve">Vượt </t>
  </si>
  <si>
    <t>Bộ môn QLNN về Khoa học-Tôn giáo-An ninh</t>
  </si>
  <si>
    <t xml:space="preserve">Bộ môn QLNN về DSLĐVL </t>
  </si>
  <si>
    <t>Bộ môn Quản lý nguồn nhân lực tổ chức</t>
  </si>
  <si>
    <t xml:space="preserve">Vượt 50% </t>
  </si>
  <si>
    <t>Bộ môn Quản lý và phát triển tổ chức bộ máy</t>
  </si>
  <si>
    <t xml:space="preserve">Vượt 10% </t>
  </si>
  <si>
    <t>Bộ Môn Thể chế nhà nước</t>
  </si>
  <si>
    <t>Vượt 15%</t>
  </si>
  <si>
    <t>Bộ Môn Thanh tra</t>
  </si>
  <si>
    <t>Bộ môn QLNN về Đô thị</t>
  </si>
  <si>
    <t>Bộ môn QLNN về Nông thôn</t>
  </si>
  <si>
    <t>Bộ môn QLNN về Tài nguyên và Môi trường</t>
  </si>
  <si>
    <t>Trung tâm nghiên cứu định cư và phát triển 
môi trường</t>
  </si>
  <si>
    <t>Phòng GDTC-CT&amp;QLSV</t>
  </si>
  <si>
    <t>Phòng Thanh tra GQ KN TC</t>
  </si>
  <si>
    <t>CỘNG HÒA XÃ HỘI CHỦ NGHĨA VIỆT NAM
Độc lập - Tự do - Hạnh phúc</t>
  </si>
  <si>
    <t>ĐOÀN KẾT NỘI BỘ
(Đoàn kết/ Mất đoàn kết)</t>
  </si>
  <si>
    <t>Tổng số đơn vị:</t>
  </si>
  <si>
    <t>Trung tâm Tin học hành chính và Công nghệ thông tin</t>
  </si>
  <si>
    <t>22</t>
  </si>
  <si>
    <t>Hà Nội, ngày 28 tháng 10 năm 2015</t>
  </si>
  <si>
    <t>PHÂN LOẠI</t>
  </si>
  <si>
    <t xml:space="preserve"> ĐÁNH GIÁ TRÊN CÁC TIÊU CHÍ</t>
  </si>
  <si>
    <t>Tổng số người
được ĐG, PL</t>
  </si>
  <si>
    <r>
      <t>SỐ LƯỢNG, TỶ LỆ VC, NLĐ
THEO MỨC ĐỘ PHÂN LOẠI</t>
    </r>
    <r>
      <rPr>
        <sz val="9"/>
        <rFont val="Arial Narrow"/>
        <family val="2"/>
      </rPr>
      <t xml:space="preserve">
(chưa bao gồm lãnh đạo cấp Khoa,
Ban và tương đương)</t>
    </r>
  </si>
  <si>
    <t>MỨC ĐỘ PHÂN LOẠI CAO NHẤT ĐƠN VỊ CẤP PHÒNG TRỰC THUỘC ĐẠT ĐƯỢC</t>
  </si>
  <si>
    <t>TỶ LỆ % HOÀN THÀNH NHIỆM VỤ BỔ SUNG, ĐỘT XUẤT</t>
  </si>
  <si>
    <t>ĐƠN VỊ TỰ PHÂN LOẠI</t>
  </si>
  <si>
    <t>THEO CÁC TIÊU CHÍ ĐẠT ĐƯỢC</t>
  </si>
  <si>
    <t>Có GV bị phân loại D vì lý do sức khỏe</t>
  </si>
  <si>
    <t xml:space="preserve">KHOA TỔ CHỨC VÀ QUẢN LÝ NHÂN SỰ </t>
  </si>
  <si>
    <t>CƠ SỞ HỌC VIỆN KHU VỰC MIỀN TRUNG</t>
  </si>
  <si>
    <t>CÁC ĐƠN VỊ CẤP PHÒNG TRỰC THUỘC HỌC VIỆN (TẠI HÀ NỘI)</t>
  </si>
  <si>
    <t>Bộ môn Quản lý nhà nước trên các lĩnh vực Kinh tế</t>
  </si>
  <si>
    <t>Phòng Kế hoạch tài chính</t>
  </si>
  <si>
    <t>XXIII</t>
  </si>
  <si>
    <t>TÊN ĐƠN VỊ 
(Sắp xếp thứ tự theo các cơ sở, phân viện từ Bắc vào Nam; các đơn vị tại Hà Nội sắp xếp theo thứ tự A, B, C,…)</t>
  </si>
  <si>
    <t>DO ĐƠN VỊ TỰ PHÂN LOẠI</t>
  </si>
  <si>
    <t xml:space="preserve">KẾT QUẢ TỰ ĐÁNH GIÁ CỦA ĐƠN VỊ </t>
  </si>
  <si>
    <t>CÔNG THỨC</t>
  </si>
  <si>
    <t>KẾT LUẬN CỦA HỘI ĐỒNG</t>
  </si>
  <si>
    <t>DO BAN THƯ KÝ HĐ THẨM ĐỊNH</t>
  </si>
  <si>
    <t>XXI</t>
  </si>
  <si>
    <t xml:space="preserve">Vượt 30% </t>
  </si>
  <si>
    <t>Vượt 30%</t>
  </si>
  <si>
    <t>KT. TRƯỞNG BAN
PHÓ TRƯỞNG BAN PHỤ TRÁCH</t>
  </si>
  <si>
    <t>Hà Nội, ngày  04 tháng  12  năm 2017</t>
  </si>
  <si>
    <t>Đạt loại
C</t>
  </si>
  <si>
    <t>Đạt loại
B</t>
  </si>
  <si>
    <r>
      <t xml:space="preserve">CỘNG HÒA XÃ HỘI CHỦ NGHĨA VIỆT NAM
</t>
    </r>
    <r>
      <rPr>
        <b/>
        <u val="single"/>
        <sz val="12"/>
        <rFont val="Times New Roman"/>
        <family val="1"/>
      </rPr>
      <t>Độc lập - Tự do - Hạnh phúc</t>
    </r>
  </si>
  <si>
    <t>KẾT QUẢ THẨM ĐỊNH CỦA BAN THƯ KÝ</t>
  </si>
  <si>
    <t>Đạt loại
D</t>
  </si>
  <si>
    <t>Đơn vị 
không phân loại</t>
  </si>
  <si>
    <r>
      <t xml:space="preserve">* </t>
    </r>
    <r>
      <rPr>
        <b/>
        <i/>
        <u val="single"/>
        <sz val="11"/>
        <rFont val="Times New Roman"/>
        <family val="1"/>
      </rPr>
      <t>Ghi chú</t>
    </r>
    <r>
      <rPr>
        <b/>
        <i/>
        <sz val="11"/>
        <rFont val="Times New Roman"/>
        <family val="1"/>
      </rPr>
      <t>:</t>
    </r>
    <r>
      <rPr>
        <i/>
        <sz val="11"/>
        <rFont val="Times New Roman"/>
        <family val="1"/>
      </rPr>
      <t xml:space="preserve"> - Mức độ hoàn thành xuất sắc nhiệm vụ ký hiệu là: A ; hoàn thành tốt nhiệm vụ ký hiệu là: B; 
hoàn thành nhiệm vụ ký hiệu là: C; không hoàn thành nhiệm vụ ký hiệu là: D.</t>
    </r>
  </si>
  <si>
    <t>Bộ Môn Ly luận Nhà nước và pháp luật</t>
  </si>
  <si>
    <t>Đạt loại 
A</t>
  </si>
  <si>
    <t>BỘ MÔN NGOẠI NGỮ</t>
  </si>
  <si>
    <t>PHÒNG KHẢO THÍ VÀ KIỂM ĐỊNH 
CHẤT LƯƠNG GIÁO DỤC</t>
  </si>
  <si>
    <t>PHÒNG KÉ HOẠCH - TÀI CHÍNH</t>
  </si>
  <si>
    <t>TRUNG TÂM NGOẠI NGỮ</t>
  </si>
  <si>
    <t>TRUNG TÂM TIN HỌC HÀNH CHÍNH VÀ CÔNG NGHỆ THÔNG TIN</t>
  </si>
  <si>
    <t>XXIV</t>
  </si>
  <si>
    <t>XXV</t>
  </si>
  <si>
    <t>XXVI</t>
  </si>
  <si>
    <t>XXVII</t>
  </si>
  <si>
    <t>XXVIII</t>
  </si>
  <si>
    <t>VĂN PHÒNG ĐẢNG ỦY</t>
  </si>
  <si>
    <t>CỘNG</t>
  </si>
  <si>
    <r>
      <t xml:space="preserve">HỌC VIỆN HÀNH CHÍNH QUỐC GIA
BAN </t>
    </r>
    <r>
      <rPr>
        <b/>
        <u val="single"/>
        <sz val="12"/>
        <rFont val="Times New Roman"/>
        <family val="1"/>
      </rPr>
      <t>TỔ CHỨC - CÁ</t>
    </r>
    <r>
      <rPr>
        <b/>
        <sz val="12"/>
        <rFont val="Times New Roman"/>
        <family val="1"/>
      </rPr>
      <t>N BỘ</t>
    </r>
  </si>
  <si>
    <t>BẢNG THẨM ĐỊNH CÁC TIÊU CHÍ ĐÁNH GIÁ, PHÂN LOẠI MỨC ĐỘ HOÀN THÀNH NHIỆM VỤ NĂM 2017
ĐỐI VỚI CÁC ĐƠN VỊ CẤU THÀNH THUỘC CÁC ĐƠN VỊ VÀ ĐƠN VỊ CẤP PHÒNG VÀ TƯƠNG ĐƯƠNG THUỘC HỌC VIỆN</t>
  </si>
  <si>
    <r>
      <t>Tổng số người của đơn vị
(</t>
    </r>
    <r>
      <rPr>
        <sz val="8"/>
        <rFont val="Times New Roman"/>
        <family val="1"/>
      </rPr>
      <t>Không bao gồm  lãnh đạo ĐV</t>
    </r>
    <r>
      <rPr>
        <b/>
        <sz val="8"/>
        <rFont val="Times New Roman"/>
        <family val="1"/>
      </rPr>
      <t>)</t>
    </r>
  </si>
  <si>
    <r>
      <t xml:space="preserve">SỐ
TT </t>
    </r>
    <r>
      <rPr>
        <sz val="8"/>
        <rFont val="Times New Roman"/>
        <family val="1"/>
      </rPr>
      <t>(Trong toàn Học viện)</t>
    </r>
  </si>
  <si>
    <r>
      <t xml:space="preserve">SỐ
TT
</t>
    </r>
    <r>
      <rPr>
        <sz val="8"/>
        <rFont val="Times New Roman"/>
        <family val="1"/>
      </rPr>
      <t>(Trong đơn vị)</t>
    </r>
  </si>
  <si>
    <t>Phòng Dự án</t>
  </si>
  <si>
    <t>Phòng Quản lý khoa học và Đào tạo</t>
  </si>
  <si>
    <t>PHƯƠNG ÁN 40% VIÊN CHỨC XUẤT SẮC</t>
  </si>
  <si>
    <t>PHƯƠNG ÁN 30% VIÊN CHỨC XUẤT SẮC</t>
  </si>
  <si>
    <t>PHƯƠNG ÁN 50% VIÊN CHỨC XUẤT SẮC</t>
  </si>
  <si>
    <t>Bộ môn Khoa học đại cương</t>
  </si>
  <si>
    <t>Bộ môn Khoa học chính trị</t>
  </si>
  <si>
    <t>Bộ môn Khoa học Mác - Lênin</t>
  </si>
  <si>
    <t>Bộ môn Thanh tra</t>
  </si>
  <si>
    <t>Bộ môn QLNN về Văn hóa-Giáo dục-Y tế</t>
  </si>
  <si>
    <t>Bộ môn Ngoại ngữ</t>
  </si>
  <si>
    <t>Bộ môn QL Tài Chính công</t>
  </si>
  <si>
    <t>Bộ môn QLNN về Kinh tế</t>
  </si>
  <si>
    <t>Bộ môn Lý luận Nhà nước và pháp luật</t>
  </si>
  <si>
    <t>Định vị</t>
  </si>
  <si>
    <t>Tổng số người của đơn vị</t>
  </si>
  <si>
    <t>Loại C</t>
  </si>
  <si>
    <t>Loại B</t>
  </si>
  <si>
    <t>Loại D</t>
  </si>
  <si>
    <t>Loại A</t>
  </si>
  <si>
    <t>C</t>
  </si>
  <si>
    <t>Kết quả tính theo tiêu chí được kết luận tại cuộc họp HĐ ngày 05/11/2017</t>
  </si>
  <si>
    <t>LÝ DO ĐIỀU CHỈNH</t>
  </si>
  <si>
    <t>TTHĐ quyết định do t/h loại C do ĐGPL ở ĐV công tác cũ</t>
  </si>
  <si>
    <t>STT</t>
  </si>
  <si>
    <t>ĐƠN VỊ TỰ ĐÁNH GIÁ VÀ PHÂN LOẠI</t>
  </si>
  <si>
    <t>KẾT LUẬN CỦA HỘI ĐỒNG ĐÁNH GIÁ VÀ PHÂN LOẠI</t>
  </si>
  <si>
    <t>Phòng Đào tạo-Bồi dưỡng Công chức - Viên chức</t>
  </si>
  <si>
    <r>
      <t>Ghi chú</t>
    </r>
    <r>
      <rPr>
        <b/>
        <i/>
        <sz val="11"/>
        <rFont val="Times New Roman"/>
        <family val="1"/>
      </rPr>
      <t>:</t>
    </r>
    <r>
      <rPr>
        <i/>
        <sz val="11"/>
        <rFont val="Times New Roman"/>
        <family val="1"/>
      </rPr>
      <t xml:space="preserve"> Mức độ hoàn thành xuất sắc nhiệm vụ ký hiệu là: A, hoàn thành tốt nhiệm vụ ký hiệu là: B, hoàn thành nhiệm vụ ký hiệu là: C, không hoàn thành nhiệm vụ ký hiệu là: D.</t>
    </r>
  </si>
  <si>
    <r>
      <t xml:space="preserve">KẾT QUẢ ĐÁNH GIÁ, PHÂN LOẠI
 MỨC ĐỘ HOÀN THÀNH NHIỆM VỤ NĂM 2017
 ĐỐI VỚI CÁC ĐƠN VỊ CẤU THÀNH VÀ ĐƠN VỊ
THUỘC VÀ TRỰC THUỘC HỌC VIỆN
</t>
    </r>
    <r>
      <rPr>
        <i/>
        <sz val="14"/>
        <rFont val="Times New Roman"/>
        <family val="1"/>
      </rPr>
      <t>(Kèm theo Thông báo số:        /TB-HĐĐGPL ngày      tháng 12 năm 2017)</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</si>
</sst>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_-* #,##0.0\ _₫_-;\-* #,##0.0\ _₫_-;_-* &quot;-&quot;??\ _₫_-;_-@_-"/>
    <numFmt numFmtId="175" formatCode="_-* #,##0\ _₫_-;\-* #,##0\ _₫_-;_-* &quot;-&quot;??\ _₫_-;_-@_-"/>
    <numFmt numFmtId="176" formatCode="0.0%"/>
    <numFmt numFmtId="177" formatCode="0.000"/>
    <numFmt numFmtId="178" formatCode="_(* #,##0.0_);_(* \(#,##0.0\);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42A]dd\ mmmm\ yyyy"/>
    <numFmt numFmtId="185" formatCode="[$-42A]h:mm:ss\ AM/PM"/>
  </numFmts>
  <fonts count="73">
    <font>
      <sz val="10"/>
      <name val="Arial"/>
      <family val="0"/>
    </font>
    <font>
      <sz val="11"/>
      <color indexed="8"/>
      <name val="Arial"/>
      <family val="2"/>
    </font>
    <font>
      <sz val="9"/>
      <name val="Arial"/>
      <family val="2"/>
    </font>
    <font>
      <b/>
      <sz val="9"/>
      <name val="Arial"/>
      <family val="2"/>
    </font>
    <font>
      <b/>
      <sz val="9"/>
      <name val="Arial Narrow"/>
      <family val="2"/>
    </font>
    <font>
      <sz val="9"/>
      <name val="Arial Narrow"/>
      <family val="2"/>
    </font>
    <font>
      <b/>
      <sz val="9"/>
      <color indexed="12"/>
      <name val="Arial Narrow"/>
      <family val="2"/>
    </font>
    <font>
      <i/>
      <sz val="9"/>
      <name val="Arial Narrow"/>
      <family val="2"/>
    </font>
    <font>
      <b/>
      <sz val="12"/>
      <name val="Times New Roman"/>
      <family val="1"/>
    </font>
    <font>
      <b/>
      <sz val="10"/>
      <name val="Arial Narrow"/>
      <family val="2"/>
    </font>
    <font>
      <b/>
      <sz val="12"/>
      <name val="Arial Narrow"/>
      <family val="2"/>
    </font>
    <font>
      <sz val="12"/>
      <name val="Arial Narrow"/>
      <family val="2"/>
    </font>
    <font>
      <sz val="12"/>
      <name val="Times New Roman"/>
      <family val="1"/>
    </font>
    <font>
      <b/>
      <sz val="10"/>
      <color indexed="9"/>
      <name val="Arial Narrow"/>
      <family val="2"/>
    </font>
    <font>
      <b/>
      <sz val="12"/>
      <color indexed="9"/>
      <name val="Arial Narrow"/>
      <family val="2"/>
    </font>
    <font>
      <sz val="8"/>
      <name val="Arial"/>
      <family val="2"/>
    </font>
    <font>
      <i/>
      <sz val="12"/>
      <name val="Times New Roman"/>
      <family val="1"/>
    </font>
    <font>
      <b/>
      <sz val="9"/>
      <name val="Times New Roman"/>
      <family val="1"/>
    </font>
    <font>
      <b/>
      <sz val="8"/>
      <name val="Times New Roman"/>
      <family val="1"/>
    </font>
    <font>
      <sz val="9"/>
      <name val="Times New Roman"/>
      <family val="1"/>
    </font>
    <font>
      <i/>
      <sz val="9"/>
      <name val="Times New Roman"/>
      <family val="1"/>
    </font>
    <font>
      <b/>
      <sz val="9"/>
      <color indexed="9"/>
      <name val="Arial Narrow"/>
      <family val="2"/>
    </font>
    <font>
      <sz val="11"/>
      <name val="Times New Roman"/>
      <family val="1"/>
    </font>
    <font>
      <b/>
      <i/>
      <sz val="12"/>
      <name val="Times New Roman"/>
      <family val="1"/>
    </font>
    <font>
      <b/>
      <sz val="12"/>
      <color indexed="9"/>
      <name val="Times New Roman"/>
      <family val="1"/>
    </font>
    <font>
      <i/>
      <sz val="11"/>
      <name val="Times New Roman"/>
      <family val="1"/>
    </font>
    <font>
      <b/>
      <i/>
      <u val="single"/>
      <sz val="11"/>
      <name val="Times New Roman"/>
      <family val="1"/>
    </font>
    <font>
      <b/>
      <i/>
      <sz val="11"/>
      <name val="Times New Roman"/>
      <family val="1"/>
    </font>
    <font>
      <b/>
      <i/>
      <sz val="11"/>
      <color indexed="9"/>
      <name val="Times New Roman"/>
      <family val="1"/>
    </font>
    <font>
      <i/>
      <sz val="12"/>
      <color indexed="12"/>
      <name val="Times New Roman"/>
      <family val="1"/>
    </font>
    <font>
      <b/>
      <i/>
      <sz val="12"/>
      <color indexed="9"/>
      <name val="Times New Roman"/>
      <family val="1"/>
    </font>
    <font>
      <b/>
      <sz val="7"/>
      <name val="Times New Roman"/>
      <family val="1"/>
    </font>
    <font>
      <b/>
      <u val="single"/>
      <sz val="12"/>
      <name val="Times New Roman"/>
      <family val="1"/>
    </font>
    <font>
      <sz val="8"/>
      <name val="Times New Roman"/>
      <family val="1"/>
    </font>
    <font>
      <b/>
      <sz val="6.5"/>
      <name val="Times New Roman"/>
      <family val="1"/>
    </font>
    <font>
      <b/>
      <sz val="14"/>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4"/>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name val="Cambria"/>
      <family val="1"/>
    </font>
    <font>
      <b/>
      <sz val="9"/>
      <name val="Cambria"/>
      <family val="1"/>
    </font>
    <font>
      <b/>
      <sz val="12"/>
      <name val="Cambr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1"/>
        <bgColor indexed="64"/>
      </patternFill>
    </fill>
    <fill>
      <patternFill patternType="solid">
        <fgColor theme="0" tint="-0.04997999966144562"/>
        <bgColor indexed="64"/>
      </patternFill>
    </fill>
    <fill>
      <patternFill patternType="solid">
        <fgColor rgb="FFFFFF00"/>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dotted"/>
      <top style="thin"/>
      <bottom style="thin"/>
    </border>
    <border>
      <left style="dotted"/>
      <right style="thin"/>
      <top style="thin"/>
      <bottom style="thin"/>
    </border>
    <border>
      <left/>
      <right/>
      <top style="thin"/>
      <bottom style="thin"/>
    </border>
    <border>
      <left style="thin"/>
      <right/>
      <top style="thin"/>
      <bottom style="thin"/>
    </border>
    <border>
      <left/>
      <right style="thin"/>
      <top style="thin"/>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color indexed="63"/>
      </left>
      <right style="double"/>
      <top style="double"/>
      <bottom style="thin"/>
    </border>
    <border>
      <left style="thin"/>
      <right style="dotted"/>
      <top style="thin"/>
      <bottom style="thin"/>
    </border>
    <border>
      <left style="hair"/>
      <right/>
      <top style="thin"/>
      <bottom style="thin"/>
    </border>
    <border>
      <left>
        <color indexed="63"/>
      </left>
      <right style="double"/>
      <top style="thin"/>
      <bottom style="thin"/>
    </border>
    <border>
      <left>
        <color indexed="63"/>
      </left>
      <right style="double"/>
      <top style="thin"/>
      <bottom style="double"/>
    </border>
    <border>
      <left style="thin"/>
      <right style="double"/>
      <top style="thin"/>
      <bottom style="double"/>
    </border>
    <border>
      <left style="thin"/>
      <right style="thin"/>
      <top>
        <color indexed="63"/>
      </top>
      <bottom style="double"/>
    </border>
    <border>
      <left style="thin"/>
      <right style="thin"/>
      <top style="thin"/>
      <bottom/>
    </border>
    <border>
      <left style="double"/>
      <right style="thin"/>
      <top style="double"/>
      <bottom style="thin"/>
    </border>
    <border>
      <left style="thin"/>
      <right style="thin"/>
      <top/>
      <bottom/>
    </border>
    <border>
      <left style="thin"/>
      <right style="thin"/>
      <top/>
      <bottom style="thin"/>
    </border>
    <border>
      <left/>
      <right style="thin"/>
      <top/>
      <bottom/>
    </border>
    <border>
      <left/>
      <right style="thin"/>
      <top/>
      <bottom style="thin"/>
    </border>
    <border>
      <left style="thin"/>
      <right style="thin"/>
      <top style="double"/>
      <bottom style="thin"/>
    </border>
    <border>
      <left style="thin"/>
      <right style="double"/>
      <top style="double"/>
      <bottom style="thin"/>
    </border>
    <border>
      <left style="thin"/>
      <right style="thin"/>
      <top style="double"/>
      <bottom>
        <color indexed="63"/>
      </bottom>
    </border>
    <border>
      <left style="thin"/>
      <right/>
      <top style="double"/>
      <bottom/>
    </border>
    <border>
      <left/>
      <right/>
      <top style="double"/>
      <bottom>
        <color indexed="63"/>
      </bottom>
    </border>
    <border>
      <left/>
      <right style="thin"/>
      <top style="double"/>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8" borderId="2"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8">
    <xf numFmtId="0" fontId="0" fillId="0" borderId="0" xfId="0" applyAlignment="1">
      <alignment/>
    </xf>
    <xf numFmtId="0" fontId="5" fillId="33" borderId="0" xfId="0" applyFont="1" applyFill="1" applyAlignment="1">
      <alignment/>
    </xf>
    <xf numFmtId="0" fontId="5" fillId="33" borderId="0" xfId="0" applyFont="1" applyFill="1" applyAlignment="1">
      <alignment wrapText="1"/>
    </xf>
    <xf numFmtId="0" fontId="4" fillId="33" borderId="0" xfId="0" applyFont="1" applyFill="1" applyAlignment="1">
      <alignment/>
    </xf>
    <xf numFmtId="0" fontId="5" fillId="33" borderId="0" xfId="0" applyFont="1" applyFill="1" applyAlignment="1">
      <alignment horizontal="center" wrapText="1"/>
    </xf>
    <xf numFmtId="0" fontId="4" fillId="33" borderId="0" xfId="0" applyNumberFormat="1" applyFont="1" applyFill="1" applyAlignment="1">
      <alignment horizontal="center" wrapText="1"/>
    </xf>
    <xf numFmtId="0" fontId="5" fillId="33" borderId="0" xfId="0" applyFont="1" applyFill="1" applyAlignment="1">
      <alignment horizontal="center" vertical="center" wrapText="1"/>
    </xf>
    <xf numFmtId="9" fontId="5" fillId="33" borderId="0" xfId="0" applyNumberFormat="1" applyFont="1" applyFill="1" applyAlignment="1">
      <alignment horizontal="center" wrapText="1"/>
    </xf>
    <xf numFmtId="1" fontId="5" fillId="33" borderId="0" xfId="0" applyNumberFormat="1" applyFont="1" applyFill="1" applyAlignment="1">
      <alignment wrapText="1"/>
    </xf>
    <xf numFmtId="49" fontId="5" fillId="33" borderId="0" xfId="0" applyNumberFormat="1" applyFont="1" applyFill="1" applyAlignment="1">
      <alignment horizontal="center" vertical="center"/>
    </xf>
    <xf numFmtId="0" fontId="12" fillId="33" borderId="0" xfId="0" applyFont="1" applyFill="1" applyAlignment="1">
      <alignment/>
    </xf>
    <xf numFmtId="0" fontId="5" fillId="0" borderId="10" xfId="0"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 fontId="4" fillId="33" borderId="0" xfId="0" applyNumberFormat="1" applyFont="1" applyFill="1" applyAlignment="1">
      <alignment wrapText="1"/>
    </xf>
    <xf numFmtId="0" fontId="5" fillId="0" borderId="0" xfId="0" applyFont="1" applyFill="1" applyAlignment="1">
      <alignment vertical="center"/>
    </xf>
    <xf numFmtId="0" fontId="9" fillId="33" borderId="11" xfId="0" applyFont="1" applyFill="1" applyBorder="1" applyAlignment="1">
      <alignment horizontal="center" textRotation="90" wrapText="1"/>
    </xf>
    <xf numFmtId="9" fontId="9" fillId="33" borderId="12" xfId="0" applyNumberFormat="1" applyFont="1" applyFill="1" applyBorder="1" applyAlignment="1">
      <alignment horizontal="center" textRotation="90" wrapText="1"/>
    </xf>
    <xf numFmtId="0" fontId="10" fillId="33" borderId="0" xfId="0" applyFont="1" applyFill="1" applyAlignment="1">
      <alignment/>
    </xf>
    <xf numFmtId="171" fontId="10" fillId="33" borderId="0" xfId="41" applyFont="1" applyFill="1" applyBorder="1" applyAlignment="1">
      <alignment/>
    </xf>
    <xf numFmtId="0" fontId="14" fillId="33" borderId="0" xfId="0" applyFont="1" applyFill="1" applyBorder="1" applyAlignment="1">
      <alignment/>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9" fillId="33" borderId="15" xfId="0" applyFont="1" applyFill="1" applyBorder="1" applyAlignment="1">
      <alignment vertical="center" wrapText="1"/>
    </xf>
    <xf numFmtId="0" fontId="5" fillId="34" borderId="0" xfId="0" applyFont="1" applyFill="1" applyAlignment="1">
      <alignment/>
    </xf>
    <xf numFmtId="0" fontId="10" fillId="34" borderId="0" xfId="0" applyFont="1" applyFill="1" applyAlignment="1">
      <alignment/>
    </xf>
    <xf numFmtId="0" fontId="5" fillId="34" borderId="10" xfId="0" applyFont="1" applyFill="1" applyBorder="1" applyAlignment="1">
      <alignment/>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8" fillId="33" borderId="0" xfId="0" applyFont="1" applyFill="1" applyBorder="1" applyAlignment="1">
      <alignment horizontal="center" wrapText="1"/>
    </xf>
    <xf numFmtId="0" fontId="12" fillId="33" borderId="0" xfId="0" applyFont="1" applyFill="1" applyAlignment="1">
      <alignment/>
    </xf>
    <xf numFmtId="0" fontId="22" fillId="33" borderId="0" xfId="0" applyFont="1" applyFill="1" applyAlignment="1">
      <alignment/>
    </xf>
    <xf numFmtId="49" fontId="12" fillId="33" borderId="0" xfId="0" applyNumberFormat="1" applyFont="1" applyFill="1" applyBorder="1" applyAlignment="1">
      <alignment horizontal="center" vertical="center"/>
    </xf>
    <xf numFmtId="0" fontId="8" fillId="33" borderId="0" xfId="0" applyFont="1" applyFill="1" applyBorder="1" applyAlignment="1">
      <alignment horizontal="right"/>
    </xf>
    <xf numFmtId="0" fontId="12" fillId="33" borderId="0" xfId="0" applyFont="1" applyFill="1" applyAlignment="1">
      <alignment wrapText="1"/>
    </xf>
    <xf numFmtId="0" fontId="12" fillId="33" borderId="0" xfId="0" applyFont="1" applyFill="1" applyAlignment="1">
      <alignment/>
    </xf>
    <xf numFmtId="0" fontId="19" fillId="33" borderId="0" xfId="0" applyFont="1" applyFill="1" applyAlignment="1">
      <alignment/>
    </xf>
    <xf numFmtId="0" fontId="8" fillId="33" borderId="0" xfId="0"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0" fontId="5" fillId="34" borderId="15" xfId="0" applyFont="1" applyFill="1" applyBorder="1" applyAlignment="1">
      <alignment/>
    </xf>
    <xf numFmtId="0" fontId="8" fillId="0" borderId="0" xfId="0" applyFont="1" applyFill="1" applyBorder="1" applyAlignment="1">
      <alignment horizontal="center" wrapText="1"/>
    </xf>
    <xf numFmtId="0" fontId="19" fillId="34" borderId="10" xfId="0" applyFont="1" applyFill="1" applyBorder="1" applyAlignment="1">
      <alignment/>
    </xf>
    <xf numFmtId="0" fontId="8" fillId="33" borderId="0" xfId="0" applyFont="1" applyFill="1" applyBorder="1" applyAlignment="1">
      <alignment wrapText="1"/>
    </xf>
    <xf numFmtId="0" fontId="22" fillId="34" borderId="10" xfId="0" applyFont="1" applyFill="1" applyBorder="1" applyAlignment="1">
      <alignment/>
    </xf>
    <xf numFmtId="0" fontId="25" fillId="33" borderId="0" xfId="0" applyFont="1" applyFill="1" applyBorder="1" applyAlignment="1" quotePrefix="1">
      <alignment wrapText="1"/>
    </xf>
    <xf numFmtId="0" fontId="8" fillId="33" borderId="0" xfId="0" applyFont="1" applyFill="1" applyBorder="1" applyAlignment="1">
      <alignment horizontal="left" wrapText="1"/>
    </xf>
    <xf numFmtId="0" fontId="8" fillId="0" borderId="0" xfId="0" applyFont="1" applyFill="1" applyAlignment="1">
      <alignment horizontal="center" vertical="center"/>
    </xf>
    <xf numFmtId="0" fontId="12" fillId="34" borderId="10" xfId="0" applyFont="1" applyFill="1" applyBorder="1" applyAlignment="1">
      <alignment/>
    </xf>
    <xf numFmtId="1" fontId="23" fillId="0" borderId="0" xfId="0" applyNumberFormat="1" applyFont="1" applyFill="1" applyBorder="1" applyAlignment="1">
      <alignment horizontal="center" vertical="center"/>
    </xf>
    <xf numFmtId="1" fontId="16" fillId="33" borderId="0" xfId="0" applyNumberFormat="1" applyFont="1" applyFill="1" applyBorder="1" applyAlignment="1">
      <alignment/>
    </xf>
    <xf numFmtId="1" fontId="23" fillId="33" borderId="0" xfId="0" applyNumberFormat="1" applyFont="1" applyFill="1" applyBorder="1" applyAlignment="1">
      <alignment horizontal="center"/>
    </xf>
    <xf numFmtId="0" fontId="8" fillId="33" borderId="0" xfId="0" applyFont="1" applyFill="1" applyBorder="1" applyAlignment="1">
      <alignment/>
    </xf>
    <xf numFmtId="0" fontId="8" fillId="0" borderId="0" xfId="0" applyFont="1" applyFill="1" applyBorder="1" applyAlignment="1">
      <alignment horizontal="center" vertical="center" wrapText="1"/>
    </xf>
    <xf numFmtId="0" fontId="8" fillId="34" borderId="10" xfId="0" applyFont="1" applyFill="1" applyBorder="1" applyAlignment="1">
      <alignment/>
    </xf>
    <xf numFmtId="0" fontId="8" fillId="33" borderId="0" xfId="0" applyFont="1" applyFill="1" applyBorder="1" applyAlignment="1">
      <alignment horizontal="center"/>
    </xf>
    <xf numFmtId="0" fontId="12" fillId="34" borderId="10" xfId="0" applyFont="1" applyFill="1" applyBorder="1" applyAlignment="1">
      <alignment/>
    </xf>
    <xf numFmtId="0" fontId="17"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0" xfId="0" applyNumberFormat="1" applyFont="1" applyFill="1" applyBorder="1" applyAlignment="1">
      <alignment horizontal="center" vertical="center" wrapText="1"/>
    </xf>
    <xf numFmtId="0" fontId="17" fillId="0" borderId="10" xfId="0" applyFont="1" applyFill="1" applyBorder="1" applyAlignment="1">
      <alignment vertical="center"/>
    </xf>
    <xf numFmtId="9" fontId="19" fillId="0" borderId="10" xfId="0" applyNumberFormat="1" applyFont="1" applyFill="1" applyBorder="1" applyAlignment="1">
      <alignment horizontal="center" vertical="center" wrapText="1"/>
    </xf>
    <xf numFmtId="0" fontId="19" fillId="0" borderId="10" xfId="0" applyNumberFormat="1" applyFont="1" applyFill="1" applyBorder="1" applyAlignment="1">
      <alignment horizontal="left" vertical="center" wrapText="1"/>
    </xf>
    <xf numFmtId="0" fontId="12" fillId="33" borderId="0" xfId="0" applyFont="1" applyFill="1" applyAlignment="1">
      <alignment vertical="center"/>
    </xf>
    <xf numFmtId="0" fontId="17" fillId="0" borderId="16" xfId="0" applyFont="1" applyFill="1" applyBorder="1" applyAlignment="1">
      <alignment vertical="center"/>
    </xf>
    <xf numFmtId="0" fontId="19" fillId="0" borderId="16" xfId="0" applyFont="1" applyFill="1" applyBorder="1" applyAlignment="1">
      <alignment horizontal="center" vertical="center"/>
    </xf>
    <xf numFmtId="0" fontId="19" fillId="0" borderId="10" xfId="0" applyNumberFormat="1" applyFont="1" applyFill="1" applyBorder="1" applyAlignment="1">
      <alignment vertical="center" wrapText="1"/>
    </xf>
    <xf numFmtId="0" fontId="17" fillId="0" borderId="17"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Font="1" applyFill="1" applyBorder="1" applyAlignment="1">
      <alignment vertical="center"/>
    </xf>
    <xf numFmtId="0" fontId="17" fillId="0" borderId="10" xfId="56" applyNumberFormat="1" applyFont="1" applyFill="1" applyBorder="1" applyAlignment="1">
      <alignment horizontal="center" vertical="center" wrapText="1"/>
      <protection/>
    </xf>
    <xf numFmtId="0" fontId="19" fillId="0" borderId="10" xfId="56" applyNumberFormat="1" applyFont="1" applyFill="1" applyBorder="1" applyAlignment="1">
      <alignment horizontal="center" vertical="center" wrapText="1"/>
      <protection/>
    </xf>
    <xf numFmtId="1" fontId="19" fillId="0" borderId="10" xfId="56" applyNumberFormat="1" applyFont="1" applyFill="1" applyBorder="1" applyAlignment="1">
      <alignment horizontal="center" vertical="center" wrapText="1"/>
      <protection/>
    </xf>
    <xf numFmtId="9" fontId="17" fillId="0" borderId="10" xfId="0" applyNumberFormat="1" applyFont="1" applyFill="1" applyBorder="1" applyAlignment="1">
      <alignment horizontal="center" vertical="center" wrapText="1"/>
    </xf>
    <xf numFmtId="1" fontId="17" fillId="0" borderId="10" xfId="0" applyNumberFormat="1" applyFont="1" applyFill="1" applyBorder="1" applyAlignment="1">
      <alignment horizontal="center" vertical="center" wrapText="1"/>
    </xf>
    <xf numFmtId="0" fontId="17" fillId="0" borderId="16"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9" xfId="0" applyNumberFormat="1" applyFont="1" applyFill="1" applyBorder="1" applyAlignment="1">
      <alignment horizontal="center" vertical="center" wrapText="1"/>
    </xf>
    <xf numFmtId="0" fontId="19" fillId="0" borderId="19" xfId="0" applyNumberFormat="1" applyFont="1" applyFill="1" applyBorder="1" applyAlignment="1">
      <alignment horizontal="left" vertical="center" wrapText="1"/>
    </xf>
    <xf numFmtId="9" fontId="19" fillId="0" borderId="19"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1" fontId="19" fillId="0" borderId="19" xfId="0" applyNumberFormat="1" applyFont="1" applyFill="1" applyBorder="1" applyAlignment="1">
      <alignment horizontal="center" vertical="center" wrapText="1"/>
    </xf>
    <xf numFmtId="1" fontId="17" fillId="0" borderId="10" xfId="56" applyNumberFormat="1" applyFont="1" applyFill="1" applyBorder="1" applyAlignment="1">
      <alignment horizontal="center" vertical="center" wrapText="1"/>
      <protection/>
    </xf>
    <xf numFmtId="1" fontId="17" fillId="0" borderId="19" xfId="0" applyNumberFormat="1" applyFont="1" applyFill="1" applyBorder="1" applyAlignment="1">
      <alignment horizontal="center" vertical="center" wrapText="1"/>
    </xf>
    <xf numFmtId="0" fontId="24" fillId="35" borderId="0" xfId="0" applyFont="1" applyFill="1" applyBorder="1" applyAlignment="1">
      <alignment horizontal="center" vertical="center" wrapText="1"/>
    </xf>
    <xf numFmtId="1" fontId="30" fillId="35" borderId="0" xfId="0" applyNumberFormat="1" applyFont="1" applyFill="1" applyBorder="1" applyAlignment="1">
      <alignment horizontal="center" vertical="center"/>
    </xf>
    <xf numFmtId="0" fontId="24" fillId="35" borderId="0" xfId="0" applyFont="1" applyFill="1" applyBorder="1" applyAlignment="1">
      <alignment horizontal="center" wrapText="1"/>
    </xf>
    <xf numFmtId="0" fontId="28" fillId="35" borderId="0" xfId="0" applyFont="1" applyFill="1" applyBorder="1" applyAlignment="1" quotePrefix="1">
      <alignment horizontal="left" wrapText="1"/>
    </xf>
    <xf numFmtId="0" fontId="24" fillId="35" borderId="0" xfId="0" applyFont="1" applyFill="1" applyAlignment="1">
      <alignment horizontal="center" vertical="center"/>
    </xf>
    <xf numFmtId="0" fontId="21" fillId="35" borderId="0" xfId="0" applyFont="1" applyFill="1" applyAlignment="1">
      <alignment horizontal="center" vertical="center"/>
    </xf>
    <xf numFmtId="0" fontId="17" fillId="35" borderId="20" xfId="0" applyNumberFormat="1" applyFont="1" applyFill="1" applyBorder="1" applyAlignment="1">
      <alignment vertical="center" wrapText="1"/>
    </xf>
    <xf numFmtId="0" fontId="14" fillId="35" borderId="0" xfId="0" applyFont="1" applyFill="1" applyAlignment="1">
      <alignment horizontal="center" vertical="center"/>
    </xf>
    <xf numFmtId="0" fontId="4" fillId="35" borderId="0" xfId="0" applyFont="1" applyFill="1" applyAlignment="1">
      <alignment horizontal="center" vertical="center"/>
    </xf>
    <xf numFmtId="0" fontId="5" fillId="0" borderId="15" xfId="0" applyFont="1" applyFill="1" applyBorder="1" applyAlignment="1">
      <alignment horizontal="center" vertical="center"/>
    </xf>
    <xf numFmtId="9" fontId="2" fillId="0" borderId="10" xfId="0" applyNumberFormat="1" applyFont="1" applyFill="1" applyBorder="1" applyAlignment="1">
      <alignment horizontal="center" vertical="center" wrapText="1"/>
    </xf>
    <xf numFmtId="9" fontId="2" fillId="0" borderId="14"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0" xfId="0" applyFont="1" applyFill="1" applyAlignment="1">
      <alignment/>
    </xf>
    <xf numFmtId="9" fontId="2" fillId="0" borderId="10" xfId="56" applyNumberFormat="1" applyFont="1" applyFill="1" applyBorder="1" applyAlignment="1">
      <alignment horizontal="center" vertical="center" wrapText="1"/>
      <protection/>
    </xf>
    <xf numFmtId="9" fontId="2" fillId="0" borderId="14" xfId="56" applyNumberFormat="1" applyFont="1" applyFill="1" applyBorder="1" applyAlignment="1">
      <alignment horizontal="center" vertical="center" wrapText="1"/>
      <protection/>
    </xf>
    <xf numFmtId="1" fontId="2" fillId="0" borderId="10" xfId="56" applyNumberFormat="1" applyFont="1" applyFill="1" applyBorder="1" applyAlignment="1">
      <alignment horizontal="center" vertical="center" wrapText="1"/>
      <protection/>
    </xf>
    <xf numFmtId="0" fontId="19" fillId="0" borderId="16" xfId="0" applyNumberFormat="1" applyFont="1" applyFill="1" applyBorder="1" applyAlignment="1">
      <alignment horizontal="center" vertical="center" wrapText="1"/>
    </xf>
    <xf numFmtId="1" fontId="17" fillId="0" borderId="17" xfId="0" applyNumberFormat="1" applyFont="1" applyFill="1" applyBorder="1" applyAlignment="1">
      <alignment horizontal="center" vertical="center"/>
    </xf>
    <xf numFmtId="0" fontId="17" fillId="0" borderId="23" xfId="0" applyFont="1" applyFill="1" applyBorder="1" applyAlignment="1">
      <alignment horizontal="center" vertical="center"/>
    </xf>
    <xf numFmtId="1" fontId="4" fillId="0" borderId="10" xfId="0" applyNumberFormat="1" applyFont="1" applyFill="1" applyBorder="1" applyAlignment="1">
      <alignment horizontal="center" vertical="center" wrapText="1"/>
    </xf>
    <xf numFmtId="0" fontId="19" fillId="0" borderId="18" xfId="0" applyNumberFormat="1" applyFont="1" applyFill="1" applyBorder="1" applyAlignment="1">
      <alignment horizontal="center" vertical="center" wrapText="1"/>
    </xf>
    <xf numFmtId="0" fontId="17" fillId="0" borderId="24" xfId="0" applyFont="1" applyFill="1" applyBorder="1" applyAlignment="1">
      <alignment horizontal="center" vertical="center"/>
    </xf>
    <xf numFmtId="0" fontId="8" fillId="33" borderId="0" xfId="0" applyFont="1" applyFill="1" applyAlignment="1">
      <alignment/>
    </xf>
    <xf numFmtId="176" fontId="5" fillId="33" borderId="0" xfId="63" applyNumberFormat="1" applyFont="1" applyFill="1" applyAlignment="1">
      <alignment horizontal="right" wrapText="1"/>
    </xf>
    <xf numFmtId="176" fontId="19" fillId="0" borderId="10" xfId="63" applyNumberFormat="1" applyFont="1" applyFill="1" applyBorder="1" applyAlignment="1">
      <alignment horizontal="right" vertical="center" wrapText="1"/>
    </xf>
    <xf numFmtId="176" fontId="19" fillId="0" borderId="19" xfId="63" applyNumberFormat="1" applyFont="1" applyFill="1" applyBorder="1" applyAlignment="1">
      <alignment horizontal="right" vertical="center" wrapText="1"/>
    </xf>
    <xf numFmtId="176" fontId="12" fillId="33" borderId="0" xfId="63" applyNumberFormat="1" applyFont="1" applyFill="1" applyAlignment="1">
      <alignment horizontal="right" wrapText="1"/>
    </xf>
    <xf numFmtId="0" fontId="10" fillId="33" borderId="0" xfId="0" applyFont="1" applyFill="1" applyAlignment="1">
      <alignment wrapText="1"/>
    </xf>
    <xf numFmtId="2" fontId="20" fillId="35" borderId="17" xfId="0" applyNumberFormat="1" applyFont="1" applyFill="1" applyBorder="1" applyAlignment="1">
      <alignment horizontal="center" vertical="center" wrapText="1"/>
    </xf>
    <xf numFmtId="2" fontId="20" fillId="0" borderId="23" xfId="0" applyNumberFormat="1" applyFont="1" applyFill="1" applyBorder="1" applyAlignment="1">
      <alignment horizontal="center" vertical="center" wrapText="1"/>
    </xf>
    <xf numFmtId="2" fontId="7" fillId="0" borderId="0" xfId="0" applyNumberFormat="1" applyFont="1" applyFill="1" applyAlignment="1">
      <alignment horizontal="center" vertical="center"/>
    </xf>
    <xf numFmtId="2" fontId="7" fillId="0" borderId="10"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xf>
    <xf numFmtId="2" fontId="20" fillId="35" borderId="10" xfId="0" applyNumberFormat="1" applyFont="1" applyFill="1" applyBorder="1" applyAlignment="1">
      <alignment horizontal="center" vertical="center"/>
    </xf>
    <xf numFmtId="2" fontId="20" fillId="35" borderId="10" xfId="0" applyNumberFormat="1" applyFont="1" applyFill="1" applyBorder="1" applyAlignment="1">
      <alignment horizontal="center" vertical="center" wrapText="1"/>
    </xf>
    <xf numFmtId="2" fontId="20" fillId="35" borderId="10" xfId="0" applyNumberFormat="1" applyFont="1" applyFill="1" applyBorder="1" applyAlignment="1">
      <alignment horizontal="center" vertical="center" wrapText="1"/>
    </xf>
    <xf numFmtId="1" fontId="20" fillId="35" borderId="10" xfId="41" applyNumberFormat="1" applyFont="1" applyFill="1" applyBorder="1" applyAlignment="1">
      <alignment horizontal="center" vertical="center" wrapText="1"/>
    </xf>
    <xf numFmtId="1" fontId="20" fillId="35" borderId="10" xfId="0" applyNumberFormat="1" applyFont="1" applyFill="1" applyBorder="1" applyAlignment="1">
      <alignment horizontal="center" vertical="center" wrapText="1"/>
    </xf>
    <xf numFmtId="176" fontId="17" fillId="0" borderId="10" xfId="63" applyNumberFormat="1" applyFont="1" applyFill="1" applyBorder="1" applyAlignment="1">
      <alignment horizontal="right" vertical="center" wrapText="1"/>
    </xf>
    <xf numFmtId="0" fontId="4" fillId="0" borderId="15" xfId="0" applyFont="1" applyFill="1" applyBorder="1" applyAlignment="1">
      <alignment horizontal="center" vertical="center"/>
    </xf>
    <xf numFmtId="0" fontId="4" fillId="0" borderId="0" xfId="0" applyFont="1" applyFill="1" applyAlignment="1">
      <alignment vertical="center"/>
    </xf>
    <xf numFmtId="9" fontId="3" fillId="0" borderId="10"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0" xfId="0" applyFont="1" applyFill="1" applyAlignment="1">
      <alignment/>
    </xf>
    <xf numFmtId="9" fontId="3" fillId="0" borderId="10" xfId="56" applyNumberFormat="1" applyFont="1" applyFill="1" applyBorder="1" applyAlignment="1">
      <alignment horizontal="center" vertical="center" wrapText="1"/>
      <protection/>
    </xf>
    <xf numFmtId="9" fontId="3" fillId="0" borderId="14" xfId="56" applyNumberFormat="1" applyFont="1" applyFill="1" applyBorder="1" applyAlignment="1">
      <alignment horizontal="center" vertical="center" wrapText="1"/>
      <protection/>
    </xf>
    <xf numFmtId="0" fontId="17" fillId="0" borderId="16" xfId="0" applyFont="1" applyFill="1" applyBorder="1" applyAlignment="1">
      <alignment/>
    </xf>
    <xf numFmtId="9" fontId="17" fillId="0" borderId="10" xfId="56" applyNumberFormat="1" applyFont="1" applyFill="1" applyBorder="1" applyAlignment="1">
      <alignment horizontal="center" vertical="center" wrapText="1"/>
      <protection/>
    </xf>
    <xf numFmtId="0" fontId="8" fillId="33" borderId="0" xfId="0" applyFont="1" applyFill="1" applyBorder="1" applyAlignment="1">
      <alignment vertical="center" wrapText="1"/>
    </xf>
    <xf numFmtId="0" fontId="12" fillId="33" borderId="0" xfId="0" applyFont="1" applyFill="1" applyAlignment="1">
      <alignment vertical="center"/>
    </xf>
    <xf numFmtId="0" fontId="19" fillId="33" borderId="0" xfId="0" applyFont="1" applyFill="1" applyAlignment="1">
      <alignment vertical="center"/>
    </xf>
    <xf numFmtId="0" fontId="8" fillId="33" borderId="0" xfId="0" applyFont="1" applyFill="1" applyBorder="1" applyAlignment="1">
      <alignment horizontal="left" vertical="center" wrapText="1"/>
    </xf>
    <xf numFmtId="0" fontId="8" fillId="33" borderId="0" xfId="0" applyFont="1" applyFill="1" applyAlignment="1">
      <alignment vertical="center"/>
    </xf>
    <xf numFmtId="176" fontId="12" fillId="33" borderId="0" xfId="63" applyNumberFormat="1" applyFont="1" applyFill="1" applyAlignment="1">
      <alignment horizontal="right" vertical="center" wrapText="1"/>
    </xf>
    <xf numFmtId="0" fontId="5" fillId="33" borderId="0" xfId="0" applyFont="1" applyFill="1" applyAlignment="1">
      <alignment vertical="center"/>
    </xf>
    <xf numFmtId="0" fontId="5" fillId="33" borderId="0" xfId="0" applyFont="1" applyFill="1" applyAlignment="1">
      <alignment vertical="center" wrapText="1"/>
    </xf>
    <xf numFmtId="0" fontId="4" fillId="33" borderId="0" xfId="0" applyFont="1" applyFill="1" applyAlignment="1">
      <alignment vertical="center"/>
    </xf>
    <xf numFmtId="176" fontId="5" fillId="33" borderId="0" xfId="63" applyNumberFormat="1" applyFont="1" applyFill="1" applyAlignment="1">
      <alignment horizontal="right" vertical="center" wrapText="1"/>
    </xf>
    <xf numFmtId="0" fontId="4" fillId="33" borderId="0" xfId="0" applyNumberFormat="1" applyFont="1" applyFill="1" applyAlignment="1">
      <alignment horizontal="center" vertical="center" wrapText="1"/>
    </xf>
    <xf numFmtId="9" fontId="5" fillId="33" borderId="0" xfId="0" applyNumberFormat="1" applyFont="1" applyFill="1" applyAlignment="1">
      <alignment horizontal="center" vertical="center" wrapText="1"/>
    </xf>
    <xf numFmtId="1" fontId="5" fillId="33" borderId="0" xfId="0" applyNumberFormat="1" applyFont="1" applyFill="1" applyAlignment="1">
      <alignment vertical="center" wrapText="1"/>
    </xf>
    <xf numFmtId="1" fontId="4" fillId="33" borderId="0" xfId="0" applyNumberFormat="1" applyFont="1" applyFill="1" applyAlignment="1">
      <alignment vertical="center" wrapText="1"/>
    </xf>
    <xf numFmtId="0" fontId="17" fillId="33" borderId="10" xfId="0" applyFont="1" applyFill="1" applyBorder="1" applyAlignment="1">
      <alignment horizontal="center" vertical="center" textRotation="90" wrapText="1"/>
    </xf>
    <xf numFmtId="176" fontId="17" fillId="33" borderId="10" xfId="63" applyNumberFormat="1" applyFont="1" applyFill="1" applyBorder="1" applyAlignment="1">
      <alignment horizontal="center" vertical="center" textRotation="90" wrapText="1"/>
    </xf>
    <xf numFmtId="0" fontId="5" fillId="0" borderId="0" xfId="0" applyFont="1" applyFill="1" applyBorder="1" applyAlignment="1">
      <alignment horizontal="center" vertical="center"/>
    </xf>
    <xf numFmtId="9" fontId="2"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0" fontId="22" fillId="33" borderId="0" xfId="0" applyFont="1" applyFill="1" applyAlignment="1">
      <alignment/>
    </xf>
    <xf numFmtId="49" fontId="4" fillId="33" borderId="0" xfId="0" applyNumberFormat="1" applyFont="1" applyFill="1" applyAlignment="1">
      <alignment horizontal="left" vertical="center"/>
    </xf>
    <xf numFmtId="49" fontId="10" fillId="33" borderId="0" xfId="0" applyNumberFormat="1" applyFont="1" applyFill="1" applyAlignment="1">
      <alignment horizontal="left"/>
    </xf>
    <xf numFmtId="0" fontId="5" fillId="36" borderId="0" xfId="0" applyFont="1" applyFill="1" applyAlignment="1">
      <alignment/>
    </xf>
    <xf numFmtId="2" fontId="7" fillId="36" borderId="0" xfId="0" applyNumberFormat="1" applyFont="1" applyFill="1" applyAlignment="1">
      <alignment horizontal="center" vertical="center"/>
    </xf>
    <xf numFmtId="0" fontId="19" fillId="37" borderId="0" xfId="0" applyFont="1" applyFill="1" applyAlignment="1">
      <alignment/>
    </xf>
    <xf numFmtId="0" fontId="22" fillId="37" borderId="0" xfId="0" applyFont="1" applyFill="1" applyAlignment="1">
      <alignment/>
    </xf>
    <xf numFmtId="0" fontId="12" fillId="37" borderId="0" xfId="0" applyFont="1" applyFill="1" applyAlignment="1">
      <alignment/>
    </xf>
    <xf numFmtId="0" fontId="5" fillId="37" borderId="0" xfId="0" applyFont="1" applyFill="1" applyAlignment="1">
      <alignment/>
    </xf>
    <xf numFmtId="2" fontId="7" fillId="37" borderId="0" xfId="0" applyNumberFormat="1" applyFont="1" applyFill="1" applyAlignment="1">
      <alignment horizontal="center" vertical="center"/>
    </xf>
    <xf numFmtId="0" fontId="4" fillId="37" borderId="0" xfId="0" applyFont="1" applyFill="1" applyAlignment="1">
      <alignment vertical="center"/>
    </xf>
    <xf numFmtId="0" fontId="17" fillId="37" borderId="17" xfId="0" applyFont="1" applyFill="1" applyBorder="1" applyAlignment="1">
      <alignment horizontal="center" vertical="center"/>
    </xf>
    <xf numFmtId="0" fontId="10" fillId="37" borderId="0" xfId="0" applyFont="1" applyFill="1" applyAlignment="1">
      <alignment/>
    </xf>
    <xf numFmtId="0" fontId="19" fillId="36" borderId="0" xfId="0" applyFont="1" applyFill="1" applyAlignment="1">
      <alignment/>
    </xf>
    <xf numFmtId="0" fontId="22" fillId="36" borderId="0" xfId="0" applyFont="1" applyFill="1" applyAlignment="1">
      <alignment/>
    </xf>
    <xf numFmtId="0" fontId="12" fillId="36" borderId="0" xfId="0" applyFont="1" applyFill="1" applyAlignment="1">
      <alignment/>
    </xf>
    <xf numFmtId="0" fontId="4" fillId="36" borderId="0" xfId="0" applyFont="1" applyFill="1" applyAlignment="1">
      <alignment vertical="center"/>
    </xf>
    <xf numFmtId="0" fontId="10" fillId="36" borderId="0" xfId="0" applyFont="1" applyFill="1" applyAlignment="1">
      <alignment/>
    </xf>
    <xf numFmtId="0" fontId="12" fillId="0" borderId="0" xfId="0" applyFont="1" applyFill="1" applyAlignment="1">
      <alignment horizontal="center" vertical="center"/>
    </xf>
    <xf numFmtId="0" fontId="5" fillId="0" borderId="0" xfId="0" applyFont="1" applyFill="1" applyAlignment="1">
      <alignment horizontal="center" vertical="center"/>
    </xf>
    <xf numFmtId="0" fontId="11" fillId="0" borderId="0" xfId="0" applyFont="1" applyFill="1" applyAlignment="1">
      <alignment horizontal="center"/>
    </xf>
    <xf numFmtId="0" fontId="5" fillId="35" borderId="0" xfId="0" applyFont="1" applyFill="1" applyAlignment="1">
      <alignment horizontal="center" vertical="center"/>
    </xf>
    <xf numFmtId="0" fontId="17" fillId="38" borderId="10" xfId="0" applyFont="1" applyFill="1" applyBorder="1" applyAlignment="1">
      <alignment horizontal="center" vertical="center"/>
    </xf>
    <xf numFmtId="1" fontId="17" fillId="38" borderId="10" xfId="0" applyNumberFormat="1" applyFont="1" applyFill="1" applyBorder="1" applyAlignment="1">
      <alignment horizontal="center" vertical="center"/>
    </xf>
    <xf numFmtId="0" fontId="17" fillId="0" borderId="19" xfId="0" applyFont="1" applyFill="1" applyBorder="1" applyAlignment="1">
      <alignment horizontal="center" vertical="center"/>
    </xf>
    <xf numFmtId="0" fontId="5" fillId="0" borderId="25" xfId="0" applyFont="1" applyFill="1" applyBorder="1" applyAlignment="1">
      <alignment vertical="center"/>
    </xf>
    <xf numFmtId="0" fontId="8" fillId="33" borderId="0" xfId="0" applyFont="1" applyFill="1" applyBorder="1" applyAlignment="1">
      <alignment horizontal="left" vertical="center"/>
    </xf>
    <xf numFmtId="1" fontId="70" fillId="0" borderId="17" xfId="0" applyNumberFormat="1" applyFont="1" applyFill="1" applyBorder="1" applyAlignment="1">
      <alignment horizontal="center" vertical="center"/>
    </xf>
    <xf numFmtId="0" fontId="17" fillId="38" borderId="16" xfId="0" applyNumberFormat="1" applyFont="1" applyFill="1" applyBorder="1" applyAlignment="1">
      <alignment horizontal="center" vertical="center" wrapText="1"/>
    </xf>
    <xf numFmtId="0" fontId="17" fillId="38" borderId="10" xfId="0" applyFont="1" applyFill="1" applyBorder="1" applyAlignment="1">
      <alignment vertical="center"/>
    </xf>
    <xf numFmtId="1" fontId="17" fillId="38" borderId="10" xfId="0" applyNumberFormat="1" applyFont="1" applyFill="1" applyBorder="1" applyAlignment="1">
      <alignment horizontal="center" vertical="center" wrapText="1"/>
    </xf>
    <xf numFmtId="0" fontId="17" fillId="38" borderId="10" xfId="0" applyNumberFormat="1" applyFont="1" applyFill="1" applyBorder="1" applyAlignment="1">
      <alignment horizontal="center" vertical="center" wrapText="1"/>
    </xf>
    <xf numFmtId="176" fontId="17" fillId="38" borderId="10" xfId="63" applyNumberFormat="1" applyFont="1" applyFill="1" applyBorder="1" applyAlignment="1">
      <alignment horizontal="right" vertical="center" wrapText="1"/>
    </xf>
    <xf numFmtId="0" fontId="4" fillId="38" borderId="0" xfId="0" applyFont="1" applyFill="1" applyAlignment="1">
      <alignment vertical="center"/>
    </xf>
    <xf numFmtId="0" fontId="17" fillId="0" borderId="26" xfId="0" applyNumberFormat="1" applyFont="1" applyFill="1" applyBorder="1" applyAlignment="1">
      <alignment horizontal="center" vertical="center" wrapText="1"/>
    </xf>
    <xf numFmtId="1" fontId="17" fillId="38" borderId="10" xfId="56" applyNumberFormat="1" applyFont="1" applyFill="1" applyBorder="1" applyAlignment="1">
      <alignment horizontal="center" vertical="center" wrapText="1"/>
      <protection/>
    </xf>
    <xf numFmtId="1" fontId="19" fillId="35" borderId="16" xfId="41" applyNumberFormat="1" applyFont="1" applyFill="1" applyBorder="1" applyAlignment="1">
      <alignment horizontal="center" vertical="center"/>
    </xf>
    <xf numFmtId="1" fontId="19" fillId="35" borderId="10" xfId="41" applyNumberFormat="1" applyFont="1" applyFill="1" applyBorder="1" applyAlignment="1">
      <alignment horizontal="center" vertical="center" wrapText="1"/>
    </xf>
    <xf numFmtId="0" fontId="24" fillId="0" borderId="0" xfId="0" applyFont="1" applyFill="1" applyAlignment="1">
      <alignment horizontal="center" vertical="center"/>
    </xf>
    <xf numFmtId="0" fontId="21" fillId="0" borderId="0" xfId="0" applyFont="1" applyFill="1" applyAlignment="1">
      <alignment horizontal="center" vertical="center"/>
    </xf>
    <xf numFmtId="1" fontId="71" fillId="38" borderId="17" xfId="0" applyNumberFormat="1" applyFont="1" applyFill="1" applyBorder="1" applyAlignment="1">
      <alignment horizontal="center" vertical="center"/>
    </xf>
    <xf numFmtId="0" fontId="70" fillId="0" borderId="17" xfId="0" applyFont="1" applyFill="1" applyBorder="1" applyAlignment="1">
      <alignment horizontal="center" vertical="center"/>
    </xf>
    <xf numFmtId="0" fontId="71" fillId="38" borderId="17" xfId="0" applyFont="1" applyFill="1" applyBorder="1" applyAlignment="1">
      <alignment horizontal="center" vertical="center"/>
    </xf>
    <xf numFmtId="0" fontId="19" fillId="0" borderId="10" xfId="0" applyFont="1" applyFill="1" applyBorder="1" applyAlignment="1">
      <alignment horizontal="center" vertical="center" wrapText="1"/>
    </xf>
    <xf numFmtId="0" fontId="14" fillId="0" borderId="0" xfId="0" applyFont="1" applyFill="1" applyAlignment="1">
      <alignment horizontal="center"/>
    </xf>
    <xf numFmtId="0" fontId="17" fillId="33" borderId="10" xfId="0" applyFont="1" applyFill="1" applyBorder="1" applyAlignment="1">
      <alignment horizontal="center" vertical="center" wrapText="1"/>
    </xf>
    <xf numFmtId="9" fontId="17" fillId="33" borderId="10" xfId="0" applyNumberFormat="1"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textRotation="90" wrapText="1"/>
    </xf>
    <xf numFmtId="0" fontId="9" fillId="33" borderId="10" xfId="0" applyNumberFormat="1" applyFont="1" applyFill="1" applyBorder="1" applyAlignment="1">
      <alignment horizontal="center" vertical="center" textRotation="90" wrapText="1"/>
    </xf>
    <xf numFmtId="0" fontId="17" fillId="35" borderId="27" xfId="0" applyFont="1" applyFill="1" applyBorder="1" applyAlignment="1">
      <alignment horizontal="center" vertical="center" wrapText="1"/>
    </xf>
    <xf numFmtId="171" fontId="8" fillId="33" borderId="0" xfId="41" applyFont="1" applyFill="1" applyBorder="1" applyAlignment="1">
      <alignment horizontal="center" wrapText="1"/>
    </xf>
    <xf numFmtId="171" fontId="10" fillId="33" borderId="0" xfId="41" applyFont="1" applyFill="1" applyBorder="1" applyAlignment="1">
      <alignment horizontal="center"/>
    </xf>
    <xf numFmtId="171" fontId="8" fillId="33" borderId="0" xfId="41" applyFont="1" applyFill="1" applyBorder="1" applyAlignment="1">
      <alignment horizontal="center"/>
    </xf>
    <xf numFmtId="49" fontId="17" fillId="33" borderId="28" xfId="0" applyNumberFormat="1" applyFont="1" applyFill="1" applyBorder="1" applyAlignment="1">
      <alignment horizontal="center" vertical="center" wrapText="1"/>
    </xf>
    <xf numFmtId="49" fontId="17" fillId="33" borderId="16"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7" fillId="0" borderId="15" xfId="0" applyNumberFormat="1" applyFont="1" applyFill="1" applyBorder="1" applyAlignment="1">
      <alignment horizontal="center" vertical="center" wrapText="1"/>
    </xf>
    <xf numFmtId="0" fontId="9" fillId="33" borderId="10" xfId="0" applyNumberFormat="1" applyFont="1" applyFill="1" applyBorder="1" applyAlignment="1">
      <alignment horizontal="center" textRotation="90" wrapText="1"/>
    </xf>
    <xf numFmtId="0" fontId="4" fillId="33" borderId="10" xfId="0" applyNumberFormat="1" applyFont="1" applyFill="1" applyBorder="1" applyAlignment="1">
      <alignment horizontal="center" textRotation="90" wrapText="1"/>
    </xf>
    <xf numFmtId="0" fontId="9" fillId="33" borderId="14" xfId="0" applyFont="1" applyFill="1" applyBorder="1" applyAlignment="1">
      <alignment horizontal="center" vertical="center" wrapText="1"/>
    </xf>
    <xf numFmtId="0" fontId="9" fillId="33" borderId="15" xfId="0" applyFont="1" applyFill="1" applyBorder="1" applyAlignment="1">
      <alignment horizontal="center" vertical="center" wrapText="1"/>
    </xf>
    <xf numFmtId="9" fontId="9" fillId="33" borderId="14" xfId="0" applyNumberFormat="1" applyFont="1" applyFill="1" applyBorder="1" applyAlignment="1">
      <alignment horizontal="center" vertical="center" wrapText="1"/>
    </xf>
    <xf numFmtId="9" fontId="9" fillId="33" borderId="15" xfId="0" applyNumberFormat="1" applyFont="1" applyFill="1" applyBorder="1" applyAlignment="1">
      <alignment horizontal="center" vertical="center" wrapText="1"/>
    </xf>
    <xf numFmtId="0" fontId="4" fillId="33" borderId="27" xfId="0" applyFont="1" applyFill="1" applyBorder="1" applyAlignment="1">
      <alignment horizontal="center" vertical="top" wrapText="1"/>
    </xf>
    <xf numFmtId="0" fontId="4" fillId="33" borderId="29" xfId="0" applyFont="1" applyFill="1" applyBorder="1" applyAlignment="1">
      <alignment horizontal="center" vertical="top" wrapText="1"/>
    </xf>
    <xf numFmtId="0" fontId="4" fillId="33" borderId="30" xfId="0" applyFont="1" applyFill="1" applyBorder="1" applyAlignment="1">
      <alignment horizontal="center" vertical="top" wrapText="1"/>
    </xf>
    <xf numFmtId="0" fontId="4" fillId="33" borderId="10" xfId="0" applyFont="1" applyFill="1" applyBorder="1" applyAlignment="1">
      <alignment horizontal="center" vertical="top" wrapText="1"/>
    </xf>
    <xf numFmtId="0" fontId="4" fillId="33" borderId="10" xfId="0" applyFont="1" applyFill="1" applyBorder="1" applyAlignment="1">
      <alignment horizontal="center" textRotation="90" wrapText="1"/>
    </xf>
    <xf numFmtId="9" fontId="17" fillId="33" borderId="10" xfId="0" applyNumberFormat="1" applyFont="1" applyFill="1" applyBorder="1" applyAlignment="1">
      <alignment horizontal="center" vertical="center" wrapText="1"/>
    </xf>
    <xf numFmtId="0" fontId="31" fillId="33" borderId="10" xfId="0" applyNumberFormat="1" applyFont="1" applyFill="1" applyBorder="1" applyAlignment="1">
      <alignment horizontal="center" textRotation="90" wrapText="1"/>
    </xf>
    <xf numFmtId="0" fontId="17" fillId="35" borderId="23"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6" fillId="34" borderId="32" xfId="0"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13" fillId="33" borderId="10" xfId="0" applyNumberFormat="1" applyFont="1" applyFill="1" applyBorder="1" applyAlignment="1">
      <alignment horizontal="center" vertical="center" wrapText="1"/>
    </xf>
    <xf numFmtId="0" fontId="34" fillId="33"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25" fillId="33" borderId="0" xfId="0" applyFont="1" applyFill="1" applyBorder="1" applyAlignment="1" quotePrefix="1">
      <alignment horizontal="left" wrapText="1"/>
    </xf>
    <xf numFmtId="49" fontId="17" fillId="33" borderId="33" xfId="0" applyNumberFormat="1" applyFont="1" applyFill="1" applyBorder="1" applyAlignment="1">
      <alignment horizontal="center" vertical="center" wrapText="1"/>
    </xf>
    <xf numFmtId="49" fontId="17" fillId="33" borderId="10" xfId="0" applyNumberFormat="1"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31" fillId="35" borderId="34" xfId="0" applyFont="1" applyFill="1" applyBorder="1" applyAlignment="1">
      <alignment horizontal="center" vertical="center" wrapText="1"/>
    </xf>
    <xf numFmtId="0" fontId="31" fillId="35" borderId="17"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8" fillId="33" borderId="0" xfId="0" applyFont="1" applyFill="1" applyBorder="1" applyAlignment="1">
      <alignment horizontal="center" wrapText="1"/>
    </xf>
    <xf numFmtId="0" fontId="8" fillId="33" borderId="0" xfId="0" applyFont="1" applyFill="1" applyBorder="1" applyAlignment="1">
      <alignment horizontal="center" wrapText="1"/>
    </xf>
    <xf numFmtId="1" fontId="16" fillId="33" borderId="0" xfId="0" applyNumberFormat="1" applyFont="1" applyFill="1" applyBorder="1" applyAlignment="1">
      <alignment horizontal="center"/>
    </xf>
    <xf numFmtId="1" fontId="29" fillId="33" borderId="0" xfId="0" applyNumberFormat="1" applyFont="1" applyFill="1" applyBorder="1" applyAlignment="1">
      <alignment horizontal="center"/>
    </xf>
    <xf numFmtId="0" fontId="26" fillId="33" borderId="0" xfId="0" applyFont="1" applyFill="1" applyBorder="1" applyAlignment="1" quotePrefix="1">
      <alignment horizontal="left" wrapText="1"/>
    </xf>
    <xf numFmtId="0" fontId="35" fillId="33" borderId="0" xfId="0" applyFont="1" applyFill="1" applyBorder="1" applyAlignment="1">
      <alignment horizontal="center" vertical="center" wrapText="1"/>
    </xf>
    <xf numFmtId="0" fontId="72" fillId="36" borderId="0" xfId="0" applyFont="1" applyFill="1" applyAlignment="1">
      <alignment horizontal="center" vertical="center" textRotation="90"/>
    </xf>
    <xf numFmtId="0" fontId="17" fillId="35" borderId="34" xfId="0" applyFont="1" applyFill="1" applyBorder="1" applyAlignment="1">
      <alignment horizontal="center" vertical="center" wrapText="1"/>
    </xf>
    <xf numFmtId="0" fontId="17" fillId="35" borderId="17" xfId="0" applyFont="1" applyFill="1" applyBorder="1" applyAlignment="1">
      <alignment horizontal="center" vertical="center" wrapText="1"/>
    </xf>
    <xf numFmtId="0" fontId="17" fillId="35" borderId="35" xfId="0" applyNumberFormat="1" applyFont="1" applyFill="1" applyBorder="1" applyAlignment="1">
      <alignment horizontal="center" vertical="center" wrapText="1"/>
    </xf>
    <xf numFmtId="0" fontId="17" fillId="35" borderId="29" xfId="0" applyNumberFormat="1" applyFont="1" applyFill="1" applyBorder="1" applyAlignment="1">
      <alignment horizontal="center" vertical="center" wrapText="1"/>
    </xf>
    <xf numFmtId="0" fontId="17" fillId="33" borderId="36" xfId="0" applyFont="1" applyFill="1" applyBorder="1" applyAlignment="1">
      <alignment horizontal="center" vertical="center" wrapText="1"/>
    </xf>
    <xf numFmtId="0" fontId="17" fillId="33" borderId="37" xfId="0" applyFont="1" applyFill="1" applyBorder="1" applyAlignment="1">
      <alignment horizontal="center" vertical="center" wrapText="1"/>
    </xf>
    <xf numFmtId="0" fontId="17" fillId="33" borderId="38" xfId="0" applyFont="1" applyFill="1" applyBorder="1" applyAlignment="1">
      <alignment horizontal="center" vertical="center" wrapText="1"/>
    </xf>
    <xf numFmtId="49" fontId="17" fillId="33" borderId="16" xfId="0" applyNumberFormat="1"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3 2"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B1000"/>
  <sheetViews>
    <sheetView zoomScale="115" zoomScaleNormal="115" zoomScaleSheetLayoutView="100" zoomScalePageLayoutView="0" workbookViewId="0" topLeftCell="A30">
      <selection activeCell="T81" sqref="T81"/>
    </sheetView>
  </sheetViews>
  <sheetFormatPr defaultColWidth="9.140625" defaultRowHeight="12.75"/>
  <cols>
    <col min="1" max="1" width="5.28125" style="1" customWidth="1"/>
    <col min="2" max="2" width="5.00390625" style="9" customWidth="1"/>
    <col min="3" max="3" width="37.7109375" style="2" customWidth="1"/>
    <col min="4" max="5" width="6.421875" style="1" customWidth="1"/>
    <col min="6" max="6" width="6.140625" style="2" customWidth="1"/>
    <col min="7" max="7" width="7.57421875" style="1" customWidth="1"/>
    <col min="8" max="8" width="6.28125" style="1" customWidth="1"/>
    <col min="9" max="9" width="5.00390625" style="2" customWidth="1"/>
    <col min="10" max="10" width="4.28125" style="1" customWidth="1"/>
    <col min="11" max="11" width="5.28125" style="3" customWidth="1"/>
    <col min="12" max="12" width="4.421875" style="1" customWidth="1"/>
    <col min="13" max="13" width="6.57421875" style="110" customWidth="1"/>
    <col min="14" max="14" width="4.421875" style="1" customWidth="1"/>
    <col min="15" max="15" width="6.57421875" style="110" customWidth="1"/>
    <col min="16" max="16" width="4.421875" style="1" customWidth="1"/>
    <col min="17" max="17" width="6.57421875" style="110" customWidth="1"/>
    <col min="18" max="18" width="4.421875" style="1" customWidth="1"/>
    <col min="19" max="19" width="6.57421875" style="110" customWidth="1"/>
    <col min="20" max="20" width="4.421875" style="1" customWidth="1"/>
    <col min="21" max="21" width="6.57421875" style="110" customWidth="1"/>
    <col min="22" max="22" width="4.28125" style="3" customWidth="1"/>
    <col min="23" max="23" width="5.7109375" style="91" customWidth="1"/>
    <col min="24" max="24" width="5.7109375" style="88" hidden="1" customWidth="1"/>
    <col min="25" max="25" width="8.140625" style="23" hidden="1" customWidth="1"/>
    <col min="26" max="129" width="9.140625" style="1" customWidth="1"/>
    <col min="130" max="130" width="7.7109375" style="4" customWidth="1"/>
    <col min="131" max="132" width="6.421875" style="4" customWidth="1"/>
    <col min="133" max="133" width="6.7109375" style="4" customWidth="1"/>
    <col min="134" max="134" width="7.140625" style="4" customWidth="1"/>
    <col min="135" max="135" width="7.00390625" style="4" customWidth="1"/>
    <col min="136" max="136" width="8.140625" style="4" customWidth="1"/>
    <col min="137" max="137" width="4.8515625" style="5" customWidth="1"/>
    <col min="138" max="138" width="3.421875" style="6" customWidth="1"/>
    <col min="139" max="139" width="6.28125" style="7" customWidth="1"/>
    <col min="140" max="140" width="3.421875" style="6" customWidth="1"/>
    <col min="141" max="141" width="5.8515625" style="7" customWidth="1"/>
    <col min="142" max="142" width="3.00390625" style="6" customWidth="1"/>
    <col min="143" max="143" width="5.00390625" style="7" customWidth="1"/>
    <col min="144" max="144" width="5.140625" style="8" customWidth="1"/>
    <col min="145" max="145" width="6.00390625" style="8" customWidth="1"/>
    <col min="146" max="146" width="9.57421875" style="13" customWidth="1"/>
    <col min="147" max="16384" width="9.140625" style="1" customWidth="1"/>
  </cols>
  <sheetData>
    <row r="1" spans="1:146" s="50" customFormat="1" ht="41.25" customHeight="1">
      <c r="A1" s="253" t="s">
        <v>232</v>
      </c>
      <c r="B1" s="254"/>
      <c r="C1" s="254"/>
      <c r="D1" s="254"/>
      <c r="E1" s="41"/>
      <c r="F1" s="41"/>
      <c r="G1" s="41"/>
      <c r="H1" s="41"/>
      <c r="I1" s="253" t="s">
        <v>213</v>
      </c>
      <c r="J1" s="253"/>
      <c r="K1" s="254"/>
      <c r="L1" s="254"/>
      <c r="M1" s="254"/>
      <c r="N1" s="254"/>
      <c r="O1" s="254"/>
      <c r="P1" s="254"/>
      <c r="Q1" s="254"/>
      <c r="R1" s="254"/>
      <c r="S1" s="254"/>
      <c r="T1" s="254"/>
      <c r="U1" s="254"/>
      <c r="V1" s="254"/>
      <c r="W1" s="51"/>
      <c r="X1" s="83"/>
      <c r="Y1" s="52"/>
      <c r="EC1" s="254" t="s">
        <v>179</v>
      </c>
      <c r="ED1" s="254"/>
      <c r="EE1" s="254"/>
      <c r="EF1" s="254"/>
      <c r="EG1" s="254"/>
      <c r="EH1" s="254"/>
      <c r="EI1" s="254"/>
      <c r="EJ1" s="254"/>
      <c r="EK1" s="254"/>
      <c r="EL1" s="254"/>
      <c r="EM1" s="41"/>
      <c r="EN1" s="53"/>
      <c r="EO1" s="53"/>
      <c r="EP1" s="53"/>
    </row>
    <row r="2" spans="2:146" s="29" customFormat="1" ht="15" customHeight="1">
      <c r="B2" s="31"/>
      <c r="C2" s="163" t="s">
        <v>241</v>
      </c>
      <c r="D2" s="48"/>
      <c r="E2" s="48"/>
      <c r="F2" s="33"/>
      <c r="G2" s="48"/>
      <c r="H2" s="48"/>
      <c r="I2" s="255" t="s">
        <v>210</v>
      </c>
      <c r="J2" s="255"/>
      <c r="K2" s="255"/>
      <c r="L2" s="255"/>
      <c r="M2" s="255"/>
      <c r="N2" s="255"/>
      <c r="O2" s="255"/>
      <c r="P2" s="255"/>
      <c r="Q2" s="255"/>
      <c r="R2" s="255"/>
      <c r="S2" s="255"/>
      <c r="T2" s="255"/>
      <c r="U2" s="255"/>
      <c r="V2" s="255"/>
      <c r="W2" s="47"/>
      <c r="X2" s="84"/>
      <c r="Y2" s="54"/>
      <c r="DZ2" s="28"/>
      <c r="EA2" s="28"/>
      <c r="EC2" s="256" t="s">
        <v>184</v>
      </c>
      <c r="ED2" s="256"/>
      <c r="EE2" s="256"/>
      <c r="EF2" s="256"/>
      <c r="EG2" s="256"/>
      <c r="EH2" s="256"/>
      <c r="EI2" s="256"/>
      <c r="EJ2" s="256"/>
      <c r="EK2" s="256"/>
      <c r="EL2" s="256"/>
      <c r="EM2" s="48"/>
      <c r="EN2" s="48"/>
      <c r="EO2" s="48"/>
      <c r="EP2" s="49"/>
    </row>
    <row r="3" spans="2:146" s="35" customFormat="1" ht="51.75" customHeight="1">
      <c r="B3" s="253" t="s">
        <v>233</v>
      </c>
      <c r="C3" s="254"/>
      <c r="D3" s="254"/>
      <c r="E3" s="254"/>
      <c r="F3" s="254"/>
      <c r="G3" s="254"/>
      <c r="H3" s="254"/>
      <c r="I3" s="254"/>
      <c r="J3" s="254"/>
      <c r="K3" s="254"/>
      <c r="L3" s="254"/>
      <c r="M3" s="254"/>
      <c r="N3" s="254"/>
      <c r="O3" s="254"/>
      <c r="P3" s="254"/>
      <c r="Q3" s="254"/>
      <c r="R3" s="254"/>
      <c r="S3" s="254"/>
      <c r="T3" s="254"/>
      <c r="U3" s="254"/>
      <c r="V3" s="254"/>
      <c r="W3" s="39"/>
      <c r="X3" s="85"/>
      <c r="Y3" s="40"/>
      <c r="DZ3" s="41"/>
      <c r="EA3" s="41"/>
      <c r="EB3" s="41"/>
      <c r="EC3" s="41"/>
      <c r="ED3" s="41"/>
      <c r="EE3" s="41"/>
      <c r="EF3" s="41"/>
      <c r="EG3" s="41"/>
      <c r="EH3" s="41"/>
      <c r="EI3" s="41"/>
      <c r="EJ3" s="41"/>
      <c r="EK3" s="41"/>
      <c r="EL3" s="41"/>
      <c r="EM3" s="41"/>
      <c r="EN3" s="41"/>
      <c r="EO3" s="41"/>
      <c r="EP3" s="41"/>
    </row>
    <row r="4" spans="2:146" s="30" customFormat="1" ht="44.25" customHeight="1">
      <c r="B4" s="243" t="s">
        <v>217</v>
      </c>
      <c r="C4" s="243"/>
      <c r="D4" s="243"/>
      <c r="E4" s="243"/>
      <c r="F4" s="243"/>
      <c r="G4" s="243"/>
      <c r="H4" s="243"/>
      <c r="I4" s="243"/>
      <c r="J4" s="243"/>
      <c r="K4" s="243"/>
      <c r="L4" s="243"/>
      <c r="M4" s="243"/>
      <c r="N4" s="243"/>
      <c r="O4" s="243"/>
      <c r="P4" s="243"/>
      <c r="Q4" s="243"/>
      <c r="R4" s="243"/>
      <c r="S4" s="243"/>
      <c r="T4" s="243"/>
      <c r="U4" s="243"/>
      <c r="V4" s="243"/>
      <c r="W4" s="243"/>
      <c r="X4" s="86"/>
      <c r="Y4" s="42"/>
      <c r="DZ4" s="43"/>
      <c r="EA4" s="43"/>
      <c r="EB4" s="43"/>
      <c r="EC4" s="43"/>
      <c r="ED4" s="43"/>
      <c r="EE4" s="43"/>
      <c r="EF4" s="43"/>
      <c r="EG4" s="43"/>
      <c r="EH4" s="43"/>
      <c r="EI4" s="43"/>
      <c r="EJ4" s="43"/>
      <c r="EK4" s="43"/>
      <c r="EL4" s="43"/>
      <c r="EM4" s="43"/>
      <c r="EN4" s="43"/>
      <c r="EO4" s="43"/>
      <c r="EP4" s="43"/>
    </row>
    <row r="5" spans="2:146" s="34" customFormat="1" ht="22.5" customHeight="1">
      <c r="B5" s="36"/>
      <c r="C5" s="32" t="s">
        <v>181</v>
      </c>
      <c r="D5" s="44">
        <v>98</v>
      </c>
      <c r="F5" s="33"/>
      <c r="I5" s="33"/>
      <c r="K5" s="109"/>
      <c r="L5" s="10"/>
      <c r="M5" s="113"/>
      <c r="N5" s="10"/>
      <c r="O5" s="113"/>
      <c r="P5" s="10"/>
      <c r="Q5" s="113"/>
      <c r="R5" s="10"/>
      <c r="S5" s="113"/>
      <c r="T5" s="10"/>
      <c r="U5" s="113"/>
      <c r="V5" s="109"/>
      <c r="W5" s="45"/>
      <c r="X5" s="87"/>
      <c r="Y5" s="46"/>
      <c r="DZ5" s="44" t="e">
        <f>#REF!</f>
        <v>#REF!</v>
      </c>
      <c r="EC5" s="28"/>
      <c r="ED5" s="28"/>
      <c r="EE5" s="28"/>
      <c r="EF5" s="28"/>
      <c r="EG5" s="28"/>
      <c r="EH5" s="28"/>
      <c r="EI5" s="28"/>
      <c r="EJ5" s="28"/>
      <c r="EK5" s="28"/>
      <c r="EL5" s="28"/>
      <c r="EM5" s="28"/>
      <c r="EN5" s="28"/>
      <c r="EO5" s="28"/>
      <c r="EP5" s="28"/>
    </row>
    <row r="6" spans="23:25" ht="7.5" customHeight="1" thickBot="1">
      <c r="W6" s="27"/>
      <c r="Y6" s="25"/>
    </row>
    <row r="7" spans="1:146" ht="23.25" customHeight="1" thickTop="1">
      <c r="A7" s="216" t="s">
        <v>235</v>
      </c>
      <c r="B7" s="244" t="s">
        <v>236</v>
      </c>
      <c r="C7" s="246" t="s">
        <v>200</v>
      </c>
      <c r="D7" s="246" t="s">
        <v>202</v>
      </c>
      <c r="E7" s="246"/>
      <c r="F7" s="246"/>
      <c r="G7" s="246"/>
      <c r="H7" s="246"/>
      <c r="I7" s="246"/>
      <c r="J7" s="246"/>
      <c r="K7" s="248" t="s">
        <v>214</v>
      </c>
      <c r="L7" s="248"/>
      <c r="M7" s="248"/>
      <c r="N7" s="248"/>
      <c r="O7" s="248"/>
      <c r="P7" s="248"/>
      <c r="Q7" s="248"/>
      <c r="R7" s="248"/>
      <c r="S7" s="248"/>
      <c r="T7" s="248"/>
      <c r="U7" s="248"/>
      <c r="V7" s="248"/>
      <c r="W7" s="249" t="s">
        <v>204</v>
      </c>
      <c r="X7" s="89"/>
      <c r="Y7" s="38"/>
      <c r="DZ7" s="21" t="s">
        <v>186</v>
      </c>
      <c r="EA7" s="20"/>
      <c r="EB7" s="20"/>
      <c r="EC7" s="20"/>
      <c r="ED7" s="20"/>
      <c r="EE7" s="20"/>
      <c r="EF7" s="20"/>
      <c r="EG7" s="20"/>
      <c r="EH7" s="20"/>
      <c r="EI7" s="20"/>
      <c r="EJ7" s="20"/>
      <c r="EK7" s="20"/>
      <c r="EL7" s="20"/>
      <c r="EM7" s="22"/>
      <c r="EN7" s="236" t="s">
        <v>185</v>
      </c>
      <c r="EO7" s="236"/>
      <c r="EP7" s="236" t="s">
        <v>25</v>
      </c>
    </row>
    <row r="8" spans="1:146" ht="47.25" customHeight="1">
      <c r="A8" s="217"/>
      <c r="B8" s="245"/>
      <c r="C8" s="247"/>
      <c r="D8" s="238" t="s">
        <v>56</v>
      </c>
      <c r="E8" s="238" t="s">
        <v>190</v>
      </c>
      <c r="F8" s="238" t="s">
        <v>53</v>
      </c>
      <c r="G8" s="238" t="s">
        <v>54</v>
      </c>
      <c r="H8" s="238" t="s">
        <v>52</v>
      </c>
      <c r="I8" s="239" t="s">
        <v>180</v>
      </c>
      <c r="J8" s="232" t="s">
        <v>201</v>
      </c>
      <c r="K8" s="251" t="s">
        <v>234</v>
      </c>
      <c r="L8" s="252" t="s">
        <v>216</v>
      </c>
      <c r="M8" s="252"/>
      <c r="N8" s="252" t="s">
        <v>215</v>
      </c>
      <c r="O8" s="252"/>
      <c r="P8" s="252" t="s">
        <v>211</v>
      </c>
      <c r="Q8" s="252"/>
      <c r="R8" s="231" t="s">
        <v>212</v>
      </c>
      <c r="S8" s="231"/>
      <c r="T8" s="231" t="s">
        <v>219</v>
      </c>
      <c r="U8" s="231"/>
      <c r="V8" s="232" t="s">
        <v>205</v>
      </c>
      <c r="W8" s="250"/>
      <c r="X8" s="233" t="s">
        <v>204</v>
      </c>
      <c r="Y8" s="38"/>
      <c r="DZ8" s="226" t="s">
        <v>56</v>
      </c>
      <c r="EA8" s="226" t="s">
        <v>190</v>
      </c>
      <c r="EB8" s="226" t="s">
        <v>53</v>
      </c>
      <c r="EC8" s="226" t="s">
        <v>54</v>
      </c>
      <c r="ED8" s="226" t="s">
        <v>52</v>
      </c>
      <c r="EE8" s="229" t="s">
        <v>180</v>
      </c>
      <c r="EF8" s="230" t="s">
        <v>189</v>
      </c>
      <c r="EG8" s="240" t="s">
        <v>188</v>
      </c>
      <c r="EH8" s="241"/>
      <c r="EI8" s="241"/>
      <c r="EJ8" s="241"/>
      <c r="EK8" s="241"/>
      <c r="EL8" s="241"/>
      <c r="EM8" s="242"/>
      <c r="EN8" s="220" t="s">
        <v>191</v>
      </c>
      <c r="EO8" s="220" t="s">
        <v>192</v>
      </c>
      <c r="EP8" s="237"/>
    </row>
    <row r="9" spans="1:146" s="3" customFormat="1" ht="25.5" customHeight="1">
      <c r="A9" s="217"/>
      <c r="B9" s="245"/>
      <c r="C9" s="247"/>
      <c r="D9" s="238"/>
      <c r="E9" s="238"/>
      <c r="F9" s="238"/>
      <c r="G9" s="238"/>
      <c r="H9" s="238"/>
      <c r="I9" s="239"/>
      <c r="J9" s="232"/>
      <c r="K9" s="251"/>
      <c r="L9" s="252"/>
      <c r="M9" s="252"/>
      <c r="N9" s="252"/>
      <c r="O9" s="252"/>
      <c r="P9" s="252"/>
      <c r="Q9" s="252"/>
      <c r="R9" s="231"/>
      <c r="S9" s="231"/>
      <c r="T9" s="231"/>
      <c r="U9" s="231"/>
      <c r="V9" s="232"/>
      <c r="W9" s="250"/>
      <c r="X9" s="233"/>
      <c r="Y9" s="234" t="s">
        <v>203</v>
      </c>
      <c r="DZ9" s="227"/>
      <c r="EA9" s="227"/>
      <c r="EB9" s="227"/>
      <c r="EC9" s="227"/>
      <c r="ED9" s="227"/>
      <c r="EE9" s="229"/>
      <c r="EF9" s="230"/>
      <c r="EG9" s="221" t="s">
        <v>187</v>
      </c>
      <c r="EH9" s="222" t="s">
        <v>58</v>
      </c>
      <c r="EI9" s="223"/>
      <c r="EJ9" s="224" t="s">
        <v>59</v>
      </c>
      <c r="EK9" s="225"/>
      <c r="EL9" s="224" t="s">
        <v>60</v>
      </c>
      <c r="EM9" s="225"/>
      <c r="EN9" s="220"/>
      <c r="EO9" s="220"/>
      <c r="EP9" s="237"/>
    </row>
    <row r="10" spans="1:146" s="3" customFormat="1" ht="52.5" customHeight="1">
      <c r="A10" s="217"/>
      <c r="B10" s="245"/>
      <c r="C10" s="247"/>
      <c r="D10" s="238"/>
      <c r="E10" s="238"/>
      <c r="F10" s="238"/>
      <c r="G10" s="238"/>
      <c r="H10" s="238"/>
      <c r="I10" s="239"/>
      <c r="J10" s="232"/>
      <c r="K10" s="251"/>
      <c r="L10" s="153" t="s">
        <v>57</v>
      </c>
      <c r="M10" s="154" t="s">
        <v>161</v>
      </c>
      <c r="N10" s="153" t="s">
        <v>57</v>
      </c>
      <c r="O10" s="154" t="s">
        <v>161</v>
      </c>
      <c r="P10" s="153" t="s">
        <v>57</v>
      </c>
      <c r="Q10" s="154" t="s">
        <v>161</v>
      </c>
      <c r="R10" s="153" t="s">
        <v>57</v>
      </c>
      <c r="S10" s="154" t="s">
        <v>161</v>
      </c>
      <c r="T10" s="153" t="s">
        <v>57</v>
      </c>
      <c r="U10" s="154" t="s">
        <v>161</v>
      </c>
      <c r="V10" s="232"/>
      <c r="W10" s="250"/>
      <c r="X10" s="233"/>
      <c r="Y10" s="235"/>
      <c r="DZ10" s="228"/>
      <c r="EA10" s="228"/>
      <c r="EB10" s="228"/>
      <c r="EC10" s="228"/>
      <c r="ED10" s="228"/>
      <c r="EE10" s="229"/>
      <c r="EF10" s="230"/>
      <c r="EG10" s="221"/>
      <c r="EH10" s="15" t="s">
        <v>57</v>
      </c>
      <c r="EI10" s="16" t="s">
        <v>161</v>
      </c>
      <c r="EJ10" s="15" t="s">
        <v>57</v>
      </c>
      <c r="EK10" s="16" t="s">
        <v>161</v>
      </c>
      <c r="EL10" s="15" t="s">
        <v>57</v>
      </c>
      <c r="EM10" s="16" t="s">
        <v>161</v>
      </c>
      <c r="EN10" s="220"/>
      <c r="EO10" s="220"/>
      <c r="EP10" s="237"/>
    </row>
    <row r="11" spans="1:146" s="117" customFormat="1" ht="13.5">
      <c r="A11" s="119" t="s">
        <v>154</v>
      </c>
      <c r="B11" s="120" t="s">
        <v>145</v>
      </c>
      <c r="C11" s="121" t="s">
        <v>153</v>
      </c>
      <c r="D11" s="122" t="s">
        <v>153</v>
      </c>
      <c r="E11" s="122" t="s">
        <v>146</v>
      </c>
      <c r="F11" s="122" t="s">
        <v>141</v>
      </c>
      <c r="G11" s="121" t="s">
        <v>147</v>
      </c>
      <c r="H11" s="122" t="s">
        <v>148</v>
      </c>
      <c r="I11" s="122" t="s">
        <v>155</v>
      </c>
      <c r="J11" s="121" t="s">
        <v>156</v>
      </c>
      <c r="K11" s="121" t="s">
        <v>149</v>
      </c>
      <c r="L11" s="121" t="s">
        <v>150</v>
      </c>
      <c r="M11" s="123">
        <v>12</v>
      </c>
      <c r="N11" s="121" t="s">
        <v>152</v>
      </c>
      <c r="O11" s="124">
        <v>14</v>
      </c>
      <c r="P11" s="121" t="s">
        <v>158</v>
      </c>
      <c r="Q11" s="124">
        <v>16</v>
      </c>
      <c r="R11" s="124">
        <v>17</v>
      </c>
      <c r="S11" s="124">
        <v>18</v>
      </c>
      <c r="T11" s="124">
        <v>19</v>
      </c>
      <c r="U11" s="124">
        <v>20</v>
      </c>
      <c r="V11" s="124">
        <v>21</v>
      </c>
      <c r="W11" s="115" t="s">
        <v>183</v>
      </c>
      <c r="X11" s="116" t="s">
        <v>160</v>
      </c>
      <c r="DZ11" s="118" t="s">
        <v>153</v>
      </c>
      <c r="EA11" s="118" t="s">
        <v>146</v>
      </c>
      <c r="EB11" s="118" t="s">
        <v>141</v>
      </c>
      <c r="EC11" s="118" t="s">
        <v>147</v>
      </c>
      <c r="ED11" s="118" t="s">
        <v>148</v>
      </c>
      <c r="EE11" s="118" t="s">
        <v>155</v>
      </c>
      <c r="EF11" s="118" t="s">
        <v>156</v>
      </c>
      <c r="EG11" s="118" t="s">
        <v>149</v>
      </c>
      <c r="EH11" s="218" t="s">
        <v>150</v>
      </c>
      <c r="EI11" s="219"/>
      <c r="EJ11" s="218" t="s">
        <v>151</v>
      </c>
      <c r="EK11" s="219"/>
      <c r="EL11" s="218" t="s">
        <v>152</v>
      </c>
      <c r="EM11" s="219"/>
      <c r="EN11" s="118" t="s">
        <v>157</v>
      </c>
      <c r="EO11" s="118" t="s">
        <v>158</v>
      </c>
      <c r="EP11" s="118" t="s">
        <v>159</v>
      </c>
    </row>
    <row r="12" spans="1:236" s="134" customFormat="1" ht="27" customHeight="1">
      <c r="A12" s="63"/>
      <c r="B12" s="55" t="s">
        <v>142</v>
      </c>
      <c r="C12" s="59" t="s">
        <v>125</v>
      </c>
      <c r="D12" s="72"/>
      <c r="E12" s="72"/>
      <c r="F12" s="72"/>
      <c r="G12" s="72"/>
      <c r="H12" s="72"/>
      <c r="I12" s="72"/>
      <c r="J12" s="73"/>
      <c r="K12" s="55">
        <f>SUM(K13:K15)</f>
        <v>42</v>
      </c>
      <c r="L12" s="55">
        <f>SUM(L13:L15)</f>
        <v>0</v>
      </c>
      <c r="M12" s="125">
        <f aca="true" t="shared" si="0" ref="M12:M40">L12/K12</f>
        <v>0</v>
      </c>
      <c r="N12" s="55">
        <f>SUM(N13:N15)</f>
        <v>0</v>
      </c>
      <c r="O12" s="125">
        <f aca="true" t="shared" si="1" ref="O12:O40">N12/K12</f>
        <v>0</v>
      </c>
      <c r="P12" s="55">
        <f>SUM(P13:P15)</f>
        <v>0</v>
      </c>
      <c r="Q12" s="125">
        <f aca="true" t="shared" si="2" ref="Q12:Q40">P12/K12</f>
        <v>0</v>
      </c>
      <c r="R12" s="55">
        <f>SUM(R13:R15)</f>
        <v>42</v>
      </c>
      <c r="S12" s="125">
        <f aca="true" t="shared" si="3" ref="S12:S40">R12/K12</f>
        <v>1</v>
      </c>
      <c r="T12" s="55">
        <f>SUM(T13:T15)</f>
        <v>0</v>
      </c>
      <c r="U12" s="125">
        <f aca="true" t="shared" si="4" ref="U12:U40">T12/K12</f>
        <v>0</v>
      </c>
      <c r="V12" s="73"/>
      <c r="W12" s="104"/>
      <c r="X12" s="105"/>
      <c r="Y12" s="126" t="e">
        <f>IF(AND(Q12=100%,S12&gt;=60%,U12&gt;=10%,#REF!="A"),"A",IF(AND(S12&gt;=60%,OR(#REF!="B",#REF!="A")),"B",IF(AND(#REF!=100%,Q12&gt;=70%,OR(#REF!="B",#REF!="A",#REF!="C")),"C","D")))</f>
        <v>#REF!</v>
      </c>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8">
        <v>1</v>
      </c>
      <c r="EA12" s="128">
        <f>100%</f>
        <v>1</v>
      </c>
      <c r="EB12" s="129">
        <v>0.15</v>
      </c>
      <c r="EC12" s="128">
        <v>0.8</v>
      </c>
      <c r="ED12" s="129" t="s">
        <v>62</v>
      </c>
      <c r="EE12" s="129" t="s">
        <v>63</v>
      </c>
      <c r="EF12" s="129" t="s">
        <v>140</v>
      </c>
      <c r="EG12" s="95" t="e">
        <f>VLOOKUP(DY12,#REF!,28,0)</f>
        <v>#REF!</v>
      </c>
      <c r="EH12" s="130" t="e">
        <f>VLOOKUP(DY12,#REF!,29,0)</f>
        <v>#REF!</v>
      </c>
      <c r="EI12" s="131" t="e">
        <f aca="true" t="shared" si="5" ref="EI12:EI23">EH12/EG12</f>
        <v>#REF!</v>
      </c>
      <c r="EJ12" s="132" t="e">
        <f>VLOOKUP(DY12,#REF!,30,0)</f>
        <v>#REF!</v>
      </c>
      <c r="EK12" s="131" t="e">
        <f>EJ12/EG12</f>
        <v>#REF!</v>
      </c>
      <c r="EL12" s="132" t="e">
        <f>VLOOKUP(DY12,#REF!,31,0)</f>
        <v>#REF!</v>
      </c>
      <c r="EM12" s="131" t="e">
        <f aca="true" t="shared" si="6" ref="EM12:EM23">EL12/EG12</f>
        <v>#REF!</v>
      </c>
      <c r="EN12" s="106" t="s">
        <v>140</v>
      </c>
      <c r="EO12" s="106">
        <f aca="true" t="shared" si="7" ref="EO12:EO23">EQ12</f>
        <v>0</v>
      </c>
      <c r="EP12" s="133"/>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row>
    <row r="13" spans="1:236" s="99" customFormat="1" ht="27" customHeight="1">
      <c r="A13" s="64">
        <v>1</v>
      </c>
      <c r="B13" s="56">
        <v>1</v>
      </c>
      <c r="C13" s="61" t="s">
        <v>115</v>
      </c>
      <c r="D13" s="60">
        <v>1</v>
      </c>
      <c r="E13" s="60"/>
      <c r="F13" s="60" t="s">
        <v>70</v>
      </c>
      <c r="G13" s="60"/>
      <c r="H13" s="60"/>
      <c r="I13" s="60"/>
      <c r="J13" s="37" t="s">
        <v>140</v>
      </c>
      <c r="K13" s="55">
        <v>12</v>
      </c>
      <c r="L13" s="58">
        <v>0</v>
      </c>
      <c r="M13" s="111">
        <f t="shared" si="0"/>
        <v>0</v>
      </c>
      <c r="N13" s="58">
        <v>0</v>
      </c>
      <c r="O13" s="111">
        <f t="shared" si="1"/>
        <v>0</v>
      </c>
      <c r="P13" s="58">
        <v>0</v>
      </c>
      <c r="Q13" s="111">
        <f t="shared" si="2"/>
        <v>0</v>
      </c>
      <c r="R13" s="58">
        <v>12</v>
      </c>
      <c r="S13" s="111">
        <f t="shared" si="3"/>
        <v>1</v>
      </c>
      <c r="T13" s="58">
        <v>0</v>
      </c>
      <c r="U13" s="111">
        <f t="shared" si="4"/>
        <v>0</v>
      </c>
      <c r="V13" s="73"/>
      <c r="W13" s="66" t="str">
        <f>IF(U13&gt;=50%,"A","B")</f>
        <v>B</v>
      </c>
      <c r="X13" s="105"/>
      <c r="Y13" s="92" t="e">
        <f>IF(AND(Q13=100%,S13&gt;=60%,U13&gt;=10%,#REF!="A"),"A",IF(AND(S13&gt;=60%,OR(#REF!="B",#REF!="A")),"B",IF(AND(E13=100%,Q13&gt;=70%,OR(#REF!="B",#REF!="A",#REF!="C")),"C","D")))</f>
        <v>#REF!</v>
      </c>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93">
        <v>1</v>
      </c>
      <c r="EA13" s="93">
        <v>1</v>
      </c>
      <c r="EB13" s="94" t="s">
        <v>67</v>
      </c>
      <c r="EC13" s="93" t="s">
        <v>64</v>
      </c>
      <c r="ED13" s="94" t="s">
        <v>62</v>
      </c>
      <c r="EE13" s="94" t="s">
        <v>63</v>
      </c>
      <c r="EF13" s="94" t="s">
        <v>140</v>
      </c>
      <c r="EG13" s="95" t="e">
        <f>VLOOKUP(DY13,#REF!,28,0)</f>
        <v>#REF!</v>
      </c>
      <c r="EH13" s="96" t="e">
        <f>VLOOKUP(DY13,#REF!,29,0)</f>
        <v>#REF!</v>
      </c>
      <c r="EI13" s="97" t="e">
        <f t="shared" si="5"/>
        <v>#REF!</v>
      </c>
      <c r="EJ13" s="98" t="e">
        <f>VLOOKUP(DY13,#REF!,30,0)</f>
        <v>#REF!</v>
      </c>
      <c r="EK13" s="97" t="e">
        <f aca="true" t="shared" si="8" ref="EK13:EK18">EJ13/EG13</f>
        <v>#REF!</v>
      </c>
      <c r="EL13" s="98" t="e">
        <f>VLOOKUP(DY13,#REF!,31,0)</f>
        <v>#REF!</v>
      </c>
      <c r="EM13" s="97" t="e">
        <f t="shared" si="6"/>
        <v>#REF!</v>
      </c>
      <c r="EN13" s="12" t="s">
        <v>144</v>
      </c>
      <c r="EO13" s="106">
        <f t="shared" si="7"/>
        <v>0</v>
      </c>
      <c r="EP13" s="11"/>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row>
    <row r="14" spans="1:236" s="99" customFormat="1" ht="27" customHeight="1">
      <c r="A14" s="64">
        <v>2</v>
      </c>
      <c r="B14" s="56">
        <v>2</v>
      </c>
      <c r="C14" s="61" t="s">
        <v>122</v>
      </c>
      <c r="D14" s="60">
        <v>1</v>
      </c>
      <c r="E14" s="60"/>
      <c r="F14" s="60" t="s">
        <v>70</v>
      </c>
      <c r="G14" s="60"/>
      <c r="H14" s="60"/>
      <c r="I14" s="60"/>
      <c r="J14" s="37" t="s">
        <v>140</v>
      </c>
      <c r="K14" s="55">
        <v>15</v>
      </c>
      <c r="L14" s="58">
        <v>0</v>
      </c>
      <c r="M14" s="111">
        <f t="shared" si="0"/>
        <v>0</v>
      </c>
      <c r="N14" s="58">
        <v>0</v>
      </c>
      <c r="O14" s="111">
        <f t="shared" si="1"/>
        <v>0</v>
      </c>
      <c r="P14" s="58">
        <v>0</v>
      </c>
      <c r="Q14" s="111">
        <f t="shared" si="2"/>
        <v>0</v>
      </c>
      <c r="R14" s="58">
        <v>15</v>
      </c>
      <c r="S14" s="111">
        <f t="shared" si="3"/>
        <v>1</v>
      </c>
      <c r="T14" s="58">
        <v>0</v>
      </c>
      <c r="U14" s="111">
        <f t="shared" si="4"/>
        <v>0</v>
      </c>
      <c r="V14" s="73"/>
      <c r="W14" s="66" t="str">
        <f aca="true" t="shared" si="9" ref="W14:W77">IF(U14&gt;=50%,"A","B")</f>
        <v>B</v>
      </c>
      <c r="X14" s="105"/>
      <c r="Y14" s="92" t="e">
        <f>IF(AND(Q14=100%,S14&gt;=60%,U14&gt;=10%,#REF!="A"),"A",IF(AND(S14&gt;=60%,OR(#REF!="B",#REF!="A")),"B",IF(AND(E14=100%,Q14&gt;=70%,OR(#REF!="B",#REF!="A",#REF!="C")),"C","D")))</f>
        <v>#REF!</v>
      </c>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93">
        <v>1</v>
      </c>
      <c r="EA14" s="93">
        <v>1</v>
      </c>
      <c r="EB14" s="94" t="s">
        <v>68</v>
      </c>
      <c r="EC14" s="93" t="s">
        <v>64</v>
      </c>
      <c r="ED14" s="94" t="s">
        <v>62</v>
      </c>
      <c r="EE14" s="94" t="s">
        <v>63</v>
      </c>
      <c r="EF14" s="94" t="s">
        <v>140</v>
      </c>
      <c r="EG14" s="95" t="e">
        <f>VLOOKUP(DY14,#REF!,28,0)</f>
        <v>#REF!</v>
      </c>
      <c r="EH14" s="96" t="e">
        <f>VLOOKUP(DY14,#REF!,29,0)</f>
        <v>#REF!</v>
      </c>
      <c r="EI14" s="97" t="e">
        <f t="shared" si="5"/>
        <v>#REF!</v>
      </c>
      <c r="EJ14" s="98" t="e">
        <f>VLOOKUP(DY14,#REF!,30,0)</f>
        <v>#REF!</v>
      </c>
      <c r="EK14" s="97" t="e">
        <f t="shared" si="8"/>
        <v>#REF!</v>
      </c>
      <c r="EL14" s="98" t="e">
        <f>VLOOKUP(DY14,#REF!,31,0)</f>
        <v>#REF!</v>
      </c>
      <c r="EM14" s="97" t="e">
        <f t="shared" si="6"/>
        <v>#REF!</v>
      </c>
      <c r="EN14" s="12" t="s">
        <v>140</v>
      </c>
      <c r="EO14" s="106">
        <f t="shared" si="7"/>
        <v>0</v>
      </c>
      <c r="EP14" s="11"/>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row>
    <row r="15" spans="1:236" s="99" customFormat="1" ht="27" customHeight="1">
      <c r="A15" s="64">
        <v>3</v>
      </c>
      <c r="B15" s="56">
        <v>3</v>
      </c>
      <c r="C15" s="61" t="s">
        <v>177</v>
      </c>
      <c r="D15" s="60">
        <v>1</v>
      </c>
      <c r="E15" s="60"/>
      <c r="F15" s="60" t="s">
        <v>70</v>
      </c>
      <c r="G15" s="60"/>
      <c r="H15" s="60"/>
      <c r="I15" s="60"/>
      <c r="J15" s="37" t="s">
        <v>144</v>
      </c>
      <c r="K15" s="55">
        <v>15</v>
      </c>
      <c r="L15" s="58">
        <v>0</v>
      </c>
      <c r="M15" s="111">
        <f t="shared" si="0"/>
        <v>0</v>
      </c>
      <c r="N15" s="58">
        <v>0</v>
      </c>
      <c r="O15" s="111">
        <f t="shared" si="1"/>
        <v>0</v>
      </c>
      <c r="P15" s="58">
        <v>0</v>
      </c>
      <c r="Q15" s="111">
        <f t="shared" si="2"/>
        <v>0</v>
      </c>
      <c r="R15" s="58">
        <v>15</v>
      </c>
      <c r="S15" s="111">
        <f t="shared" si="3"/>
        <v>1</v>
      </c>
      <c r="T15" s="58">
        <v>0</v>
      </c>
      <c r="U15" s="111">
        <f t="shared" si="4"/>
        <v>0</v>
      </c>
      <c r="V15" s="73"/>
      <c r="W15" s="66" t="str">
        <f t="shared" si="9"/>
        <v>B</v>
      </c>
      <c r="X15" s="105"/>
      <c r="Y15" s="92" t="e">
        <f>IF(AND(Q15=100%,S15&gt;=60%,U15&gt;=10%,#REF!="A"),"A",IF(AND(S15&gt;=60%,OR(#REF!="B",#REF!="A")),"B",IF(AND(E15=100%,Q15&gt;=70%,OR(#REF!="B",#REF!="A",#REF!="C")),"C","D")))</f>
        <v>#REF!</v>
      </c>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93">
        <v>1</v>
      </c>
      <c r="EA15" s="93">
        <v>1</v>
      </c>
      <c r="EB15" s="94" t="s">
        <v>70</v>
      </c>
      <c r="EC15" s="93" t="s">
        <v>64</v>
      </c>
      <c r="ED15" s="94" t="s">
        <v>62</v>
      </c>
      <c r="EE15" s="94" t="s">
        <v>63</v>
      </c>
      <c r="EF15" s="94" t="s">
        <v>144</v>
      </c>
      <c r="EG15" s="95" t="e">
        <f>VLOOKUP(DY15,#REF!,28,0)</f>
        <v>#REF!</v>
      </c>
      <c r="EH15" s="96" t="e">
        <f>VLOOKUP(DY15,#REF!,29,0)</f>
        <v>#REF!</v>
      </c>
      <c r="EI15" s="97" t="e">
        <f t="shared" si="5"/>
        <v>#REF!</v>
      </c>
      <c r="EJ15" s="98" t="e">
        <f>VLOOKUP(DY15,#REF!,30,0)</f>
        <v>#REF!</v>
      </c>
      <c r="EK15" s="97" t="e">
        <f t="shared" si="8"/>
        <v>#REF!</v>
      </c>
      <c r="EL15" s="98" t="e">
        <f>VLOOKUP(DY15,#REF!,31,0)</f>
        <v>#REF!</v>
      </c>
      <c r="EM15" s="97" t="e">
        <f t="shared" si="6"/>
        <v>#REF!</v>
      </c>
      <c r="EN15" s="12" t="s">
        <v>144</v>
      </c>
      <c r="EO15" s="106">
        <f t="shared" si="7"/>
        <v>0</v>
      </c>
      <c r="EP15" s="11"/>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row>
    <row r="16" spans="1:236" s="134" customFormat="1" ht="27" customHeight="1">
      <c r="A16" s="63"/>
      <c r="B16" s="55" t="s">
        <v>143</v>
      </c>
      <c r="C16" s="59" t="s">
        <v>126</v>
      </c>
      <c r="D16" s="72"/>
      <c r="E16" s="72"/>
      <c r="F16" s="72"/>
      <c r="G16" s="72"/>
      <c r="H16" s="72"/>
      <c r="I16" s="72"/>
      <c r="J16" s="73"/>
      <c r="K16" s="55">
        <f>SUM(K17:K18)</f>
        <v>12</v>
      </c>
      <c r="L16" s="55">
        <f>SUM(L17:L18)</f>
        <v>0</v>
      </c>
      <c r="M16" s="125">
        <f>L16/K16</f>
        <v>0</v>
      </c>
      <c r="N16" s="55">
        <f>SUM(N17:N18)</f>
        <v>0</v>
      </c>
      <c r="O16" s="125">
        <f>N16/K16</f>
        <v>0</v>
      </c>
      <c r="P16" s="55">
        <f>SUM(P17:P18)</f>
        <v>0</v>
      </c>
      <c r="Q16" s="125">
        <f>P16/K16</f>
        <v>0</v>
      </c>
      <c r="R16" s="55">
        <f>SUM(R17:R18)</f>
        <v>8</v>
      </c>
      <c r="S16" s="125">
        <f>R16/K16</f>
        <v>0.6666666666666666</v>
      </c>
      <c r="T16" s="55">
        <f>SUM(T17:T18)</f>
        <v>4</v>
      </c>
      <c r="U16" s="125">
        <f>T16/K16</f>
        <v>0.3333333333333333</v>
      </c>
      <c r="V16" s="73"/>
      <c r="W16" s="66"/>
      <c r="X16" s="105"/>
      <c r="Y16" s="126" t="s">
        <v>144</v>
      </c>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8">
        <v>1</v>
      </c>
      <c r="EA16" s="128">
        <v>1</v>
      </c>
      <c r="EB16" s="129" t="s">
        <v>68</v>
      </c>
      <c r="EC16" s="128" t="s">
        <v>64</v>
      </c>
      <c r="ED16" s="129" t="s">
        <v>62</v>
      </c>
      <c r="EE16" s="129" t="s">
        <v>63</v>
      </c>
      <c r="EF16" s="129" t="s">
        <v>144</v>
      </c>
      <c r="EG16" s="95" t="e">
        <f>VLOOKUP(DY16,#REF!,28,0)</f>
        <v>#REF!</v>
      </c>
      <c r="EH16" s="130" t="e">
        <f>VLOOKUP(DY16,#REF!,29,0)</f>
        <v>#REF!</v>
      </c>
      <c r="EI16" s="131" t="e">
        <f t="shared" si="5"/>
        <v>#REF!</v>
      </c>
      <c r="EJ16" s="132" t="e">
        <f>VLOOKUP(DY16,#REF!,30,0)</f>
        <v>#REF!</v>
      </c>
      <c r="EK16" s="131" t="e">
        <f t="shared" si="8"/>
        <v>#REF!</v>
      </c>
      <c r="EL16" s="132" t="e">
        <f>VLOOKUP(DY16,#REF!,31,0)</f>
        <v>#REF!</v>
      </c>
      <c r="EM16" s="131" t="e">
        <f t="shared" si="6"/>
        <v>#REF!</v>
      </c>
      <c r="EN16" s="106" t="s">
        <v>144</v>
      </c>
      <c r="EO16" s="106">
        <f t="shared" si="7"/>
        <v>0</v>
      </c>
      <c r="EP16" s="133" t="s">
        <v>193</v>
      </c>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row>
    <row r="17" spans="1:236" s="99" customFormat="1" ht="27" customHeight="1">
      <c r="A17" s="64">
        <v>4</v>
      </c>
      <c r="B17" s="56">
        <v>1</v>
      </c>
      <c r="C17" s="61" t="s">
        <v>237</v>
      </c>
      <c r="D17" s="60">
        <v>1</v>
      </c>
      <c r="E17" s="60">
        <v>1</v>
      </c>
      <c r="F17" s="60"/>
      <c r="G17" s="60" t="s">
        <v>64</v>
      </c>
      <c r="H17" s="60" t="s">
        <v>62</v>
      </c>
      <c r="I17" s="60" t="s">
        <v>63</v>
      </c>
      <c r="J17" s="37" t="s">
        <v>140</v>
      </c>
      <c r="K17" s="55">
        <f>L17+N17+P17+R17+T17</f>
        <v>2</v>
      </c>
      <c r="L17" s="58">
        <v>0</v>
      </c>
      <c r="M17" s="111">
        <f t="shared" si="0"/>
        <v>0</v>
      </c>
      <c r="N17" s="58">
        <v>0</v>
      </c>
      <c r="O17" s="111">
        <f t="shared" si="1"/>
        <v>0</v>
      </c>
      <c r="P17" s="58">
        <v>0</v>
      </c>
      <c r="Q17" s="111">
        <f t="shared" si="2"/>
        <v>0</v>
      </c>
      <c r="R17" s="58">
        <v>2</v>
      </c>
      <c r="S17" s="111">
        <f t="shared" si="3"/>
        <v>1</v>
      </c>
      <c r="T17" s="58">
        <v>0</v>
      </c>
      <c r="U17" s="111">
        <f t="shared" si="4"/>
        <v>0</v>
      </c>
      <c r="V17" s="73"/>
      <c r="W17" s="66" t="str">
        <f t="shared" si="9"/>
        <v>B</v>
      </c>
      <c r="X17" s="105"/>
      <c r="Y17" s="92" t="e">
        <f>IF(AND(Q17=100%,S17&gt;=60%,U17&gt;=10%,#REF!="A"),"A",IF(AND(S17&gt;=60%,OR(#REF!="B",#REF!="A")),"B",IF(AND(E17=100%,Q17&gt;=70%,OR(#REF!="B",#REF!="A",#REF!="C")),"C","D")))</f>
        <v>#REF!</v>
      </c>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93">
        <v>1</v>
      </c>
      <c r="EA17" s="93">
        <v>1</v>
      </c>
      <c r="EB17" s="93" t="s">
        <v>68</v>
      </c>
      <c r="EC17" s="93" t="s">
        <v>64</v>
      </c>
      <c r="ED17" s="93" t="s">
        <v>62</v>
      </c>
      <c r="EE17" s="93" t="s">
        <v>63</v>
      </c>
      <c r="EF17" s="93" t="s">
        <v>140</v>
      </c>
      <c r="EG17" s="95" t="e">
        <f>VLOOKUP(DY17,#REF!,28,0)</f>
        <v>#REF!</v>
      </c>
      <c r="EH17" s="96" t="e">
        <f>VLOOKUP(DY17,#REF!,29,0)</f>
        <v>#REF!</v>
      </c>
      <c r="EI17" s="97" t="e">
        <f t="shared" si="5"/>
        <v>#REF!</v>
      </c>
      <c r="EJ17" s="98" t="e">
        <f>VLOOKUP(DY17,#REF!,30,0)</f>
        <v>#REF!</v>
      </c>
      <c r="EK17" s="97" t="e">
        <f t="shared" si="8"/>
        <v>#REF!</v>
      </c>
      <c r="EL17" s="98" t="e">
        <f>VLOOKUP(DY17,#REF!,31,0)</f>
        <v>#REF!</v>
      </c>
      <c r="EM17" s="97" t="e">
        <f t="shared" si="6"/>
        <v>#REF!</v>
      </c>
      <c r="EN17" s="12" t="s">
        <v>140</v>
      </c>
      <c r="EO17" s="106">
        <f t="shared" si="7"/>
        <v>0</v>
      </c>
      <c r="EP17" s="11"/>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row>
    <row r="18" spans="1:236" s="99" customFormat="1" ht="27" customHeight="1">
      <c r="A18" s="64">
        <v>5</v>
      </c>
      <c r="B18" s="56">
        <v>2</v>
      </c>
      <c r="C18" s="61" t="s">
        <v>61</v>
      </c>
      <c r="D18" s="60">
        <v>1</v>
      </c>
      <c r="E18" s="60">
        <v>1</v>
      </c>
      <c r="F18" s="60" t="s">
        <v>67</v>
      </c>
      <c r="G18" s="60" t="s">
        <v>64</v>
      </c>
      <c r="H18" s="60" t="s">
        <v>62</v>
      </c>
      <c r="I18" s="60" t="s">
        <v>63</v>
      </c>
      <c r="J18" s="37" t="s">
        <v>144</v>
      </c>
      <c r="K18" s="55">
        <v>10</v>
      </c>
      <c r="L18" s="58">
        <v>0</v>
      </c>
      <c r="M18" s="111">
        <f t="shared" si="0"/>
        <v>0</v>
      </c>
      <c r="N18" s="58">
        <v>0</v>
      </c>
      <c r="O18" s="111">
        <f t="shared" si="1"/>
        <v>0</v>
      </c>
      <c r="P18" s="58">
        <v>0</v>
      </c>
      <c r="Q18" s="111">
        <f t="shared" si="2"/>
        <v>0</v>
      </c>
      <c r="R18" s="58">
        <v>6</v>
      </c>
      <c r="S18" s="111">
        <f t="shared" si="3"/>
        <v>0.6</v>
      </c>
      <c r="T18" s="58">
        <v>4</v>
      </c>
      <c r="U18" s="111">
        <f t="shared" si="4"/>
        <v>0.4</v>
      </c>
      <c r="V18" s="73"/>
      <c r="W18" s="66" t="str">
        <f t="shared" si="9"/>
        <v>B</v>
      </c>
      <c r="X18" s="105"/>
      <c r="Y18" s="92" t="e">
        <f>IF(AND(Q18=100%,S18&gt;=60%,U18&gt;=10%,#REF!="A"),"A",IF(AND(S18&gt;=60%,OR(#REF!="B",#REF!="A")),"B",IF(AND(E18=100%,Q18&gt;=70%,OR(#REF!="B",#REF!="A",#REF!="C")),"C","D")))</f>
        <v>#REF!</v>
      </c>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93">
        <v>1</v>
      </c>
      <c r="EA18" s="93">
        <v>1</v>
      </c>
      <c r="EB18" s="94" t="s">
        <v>70</v>
      </c>
      <c r="EC18" s="93" t="s">
        <v>64</v>
      </c>
      <c r="ED18" s="94" t="s">
        <v>62</v>
      </c>
      <c r="EE18" s="94" t="s">
        <v>63</v>
      </c>
      <c r="EF18" s="94" t="s">
        <v>140</v>
      </c>
      <c r="EG18" s="95" t="e">
        <f>VLOOKUP(DY18,#REF!,28,0)</f>
        <v>#REF!</v>
      </c>
      <c r="EH18" s="96" t="e">
        <f>VLOOKUP(DY18,#REF!,29,0)</f>
        <v>#REF!</v>
      </c>
      <c r="EI18" s="97" t="e">
        <f t="shared" si="5"/>
        <v>#REF!</v>
      </c>
      <c r="EJ18" s="98" t="e">
        <f>VLOOKUP(DY18,#REF!,30,0)</f>
        <v>#REF!</v>
      </c>
      <c r="EK18" s="97" t="e">
        <f t="shared" si="8"/>
        <v>#REF!</v>
      </c>
      <c r="EL18" s="98" t="e">
        <f>VLOOKUP(DY18,#REF!,31,0)</f>
        <v>#REF!</v>
      </c>
      <c r="EM18" s="97" t="e">
        <f t="shared" si="6"/>
        <v>#REF!</v>
      </c>
      <c r="EN18" s="12" t="s">
        <v>140</v>
      </c>
      <c r="EO18" s="106">
        <f t="shared" si="7"/>
        <v>0</v>
      </c>
      <c r="EP18" s="11"/>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row>
    <row r="19" spans="1:236" s="134" customFormat="1" ht="27" customHeight="1">
      <c r="A19" s="63"/>
      <c r="B19" s="55" t="s">
        <v>66</v>
      </c>
      <c r="C19" s="59" t="s">
        <v>23</v>
      </c>
      <c r="D19" s="72"/>
      <c r="E19" s="72"/>
      <c r="F19" s="72"/>
      <c r="G19" s="72"/>
      <c r="H19" s="72"/>
      <c r="I19" s="72"/>
      <c r="J19" s="73"/>
      <c r="K19" s="55">
        <f>SUM(K20:K21)</f>
        <v>9</v>
      </c>
      <c r="L19" s="55">
        <f>SUM(L20:L21)</f>
        <v>0</v>
      </c>
      <c r="M19" s="125">
        <f>L19/K19</f>
        <v>0</v>
      </c>
      <c r="N19" s="55">
        <f>SUM(N20:N21)</f>
        <v>1</v>
      </c>
      <c r="O19" s="125">
        <f>N19/K19</f>
        <v>0.1111111111111111</v>
      </c>
      <c r="P19" s="55">
        <f>SUM(P20:P21)</f>
        <v>0</v>
      </c>
      <c r="Q19" s="125">
        <f>P19/K19</f>
        <v>0</v>
      </c>
      <c r="R19" s="55">
        <f>SUM(R20:R21)</f>
        <v>8</v>
      </c>
      <c r="S19" s="125">
        <f>R19/K19</f>
        <v>0.8888888888888888</v>
      </c>
      <c r="T19" s="55">
        <f>SUM(T20:T21)</f>
        <v>0</v>
      </c>
      <c r="U19" s="125">
        <f>T19/K19</f>
        <v>0</v>
      </c>
      <c r="V19" s="73"/>
      <c r="W19" s="66"/>
      <c r="X19" s="105"/>
      <c r="Y19" s="126" t="e">
        <f>IF(AND(Q19=100%,S19&gt;=60%,U19&gt;=10%,#REF!="A"),"A",IF(AND(S19&gt;=60%,OR(#REF!="B",#REF!="A")),"B",IF(AND(E19=100%,Q19&gt;=70%,OR(#REF!="B",#REF!="A",#REF!="C")),"C","D")))</f>
        <v>#REF!</v>
      </c>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8">
        <v>1</v>
      </c>
      <c r="EA19" s="128">
        <v>1</v>
      </c>
      <c r="EB19" s="129" t="s">
        <v>70</v>
      </c>
      <c r="EC19" s="128" t="s">
        <v>64</v>
      </c>
      <c r="ED19" s="129" t="s">
        <v>62</v>
      </c>
      <c r="EE19" s="129" t="s">
        <v>63</v>
      </c>
      <c r="EF19" s="129" t="s">
        <v>144</v>
      </c>
      <c r="EG19" s="95" t="e">
        <f>VLOOKUP(DY19,#REF!,28,0)</f>
        <v>#REF!</v>
      </c>
      <c r="EH19" s="130" t="e">
        <f>VLOOKUP(DY19,#REF!,29,0)</f>
        <v>#REF!</v>
      </c>
      <c r="EI19" s="131" t="e">
        <f t="shared" si="5"/>
        <v>#REF!</v>
      </c>
      <c r="EJ19" s="132" t="e">
        <f>VLOOKUP(DY19,#REF!,30,0)</f>
        <v>#REF!</v>
      </c>
      <c r="EK19" s="131" t="e">
        <f>EJ19/EG19</f>
        <v>#REF!</v>
      </c>
      <c r="EL19" s="132" t="e">
        <f>VLOOKUP(DY19,#REF!,31,0)</f>
        <v>#REF!</v>
      </c>
      <c r="EM19" s="131" t="e">
        <f t="shared" si="6"/>
        <v>#REF!</v>
      </c>
      <c r="EN19" s="106" t="s">
        <v>140</v>
      </c>
      <c r="EO19" s="106">
        <f t="shared" si="7"/>
        <v>0</v>
      </c>
      <c r="EP19" s="133"/>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row>
    <row r="20" spans="1:236" s="99" customFormat="1" ht="27" customHeight="1">
      <c r="A20" s="64">
        <v>6</v>
      </c>
      <c r="B20" s="58">
        <v>1</v>
      </c>
      <c r="C20" s="61" t="s">
        <v>69</v>
      </c>
      <c r="D20" s="60">
        <v>1</v>
      </c>
      <c r="E20" s="60">
        <v>1</v>
      </c>
      <c r="F20" s="60" t="s">
        <v>70</v>
      </c>
      <c r="G20" s="60" t="s">
        <v>64</v>
      </c>
      <c r="H20" s="60" t="s">
        <v>62</v>
      </c>
      <c r="I20" s="60" t="s">
        <v>63</v>
      </c>
      <c r="J20" s="37" t="s">
        <v>140</v>
      </c>
      <c r="K20" s="55">
        <v>4</v>
      </c>
      <c r="L20" s="58">
        <v>0</v>
      </c>
      <c r="M20" s="111">
        <f t="shared" si="0"/>
        <v>0</v>
      </c>
      <c r="N20" s="58">
        <v>0</v>
      </c>
      <c r="O20" s="111">
        <f t="shared" si="1"/>
        <v>0</v>
      </c>
      <c r="P20" s="58">
        <v>0</v>
      </c>
      <c r="Q20" s="111">
        <f t="shared" si="2"/>
        <v>0</v>
      </c>
      <c r="R20" s="58">
        <v>4</v>
      </c>
      <c r="S20" s="111">
        <f t="shared" si="3"/>
        <v>1</v>
      </c>
      <c r="T20" s="58">
        <v>0</v>
      </c>
      <c r="U20" s="111">
        <f t="shared" si="4"/>
        <v>0</v>
      </c>
      <c r="V20" s="73"/>
      <c r="W20" s="66" t="str">
        <f t="shared" si="9"/>
        <v>B</v>
      </c>
      <c r="X20" s="105"/>
      <c r="Y20" s="92" t="e">
        <f>IF(AND(Q20=100%,S20&gt;=60%,U20&gt;=10%,#REF!="A"),"A",IF(AND(S20&gt;=60%,OR(#REF!="B",#REF!="A")),"B",IF(AND(E20=100%,Q20&gt;=70%,OR(#REF!="B",#REF!="A",#REF!="C")),"C","D")))</f>
        <v>#REF!</v>
      </c>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93">
        <v>1</v>
      </c>
      <c r="EA20" s="93">
        <v>1</v>
      </c>
      <c r="EB20" s="94" t="s">
        <v>68</v>
      </c>
      <c r="EC20" s="93" t="s">
        <v>64</v>
      </c>
      <c r="ED20" s="94" t="s">
        <v>62</v>
      </c>
      <c r="EE20" s="94" t="s">
        <v>63</v>
      </c>
      <c r="EF20" s="94" t="s">
        <v>144</v>
      </c>
      <c r="EG20" s="95" t="e">
        <f>VLOOKUP(DY20,#REF!,28,0)</f>
        <v>#REF!</v>
      </c>
      <c r="EH20" s="96" t="e">
        <f>VLOOKUP(DY20,#REF!,29,0)</f>
        <v>#REF!</v>
      </c>
      <c r="EI20" s="97" t="e">
        <f t="shared" si="5"/>
        <v>#REF!</v>
      </c>
      <c r="EJ20" s="98" t="e">
        <f>VLOOKUP(DY20,#REF!,30,0)</f>
        <v>#REF!</v>
      </c>
      <c r="EK20" s="97" t="e">
        <f>EJ20/EG20</f>
        <v>#REF!</v>
      </c>
      <c r="EL20" s="98" t="e">
        <f>VLOOKUP(DY20,#REF!,31,0)</f>
        <v>#REF!</v>
      </c>
      <c r="EM20" s="97" t="e">
        <f t="shared" si="6"/>
        <v>#REF!</v>
      </c>
      <c r="EN20" s="12" t="s">
        <v>140</v>
      </c>
      <c r="EO20" s="106">
        <f t="shared" si="7"/>
        <v>0</v>
      </c>
      <c r="EP20" s="11"/>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row>
    <row r="21" spans="1:236" s="99" customFormat="1" ht="27" customHeight="1">
      <c r="A21" s="64">
        <v>7</v>
      </c>
      <c r="B21" s="58">
        <v>2</v>
      </c>
      <c r="C21" s="61" t="s">
        <v>178</v>
      </c>
      <c r="D21" s="60">
        <v>1</v>
      </c>
      <c r="E21" s="60">
        <v>1</v>
      </c>
      <c r="F21" s="60" t="s">
        <v>70</v>
      </c>
      <c r="G21" s="60" t="s">
        <v>64</v>
      </c>
      <c r="H21" s="60" t="s">
        <v>62</v>
      </c>
      <c r="I21" s="60" t="s">
        <v>63</v>
      </c>
      <c r="J21" s="37" t="s">
        <v>140</v>
      </c>
      <c r="K21" s="55">
        <v>5</v>
      </c>
      <c r="L21" s="58">
        <v>0</v>
      </c>
      <c r="M21" s="111">
        <f t="shared" si="0"/>
        <v>0</v>
      </c>
      <c r="N21" s="58">
        <v>1</v>
      </c>
      <c r="O21" s="111">
        <f t="shared" si="1"/>
        <v>0.2</v>
      </c>
      <c r="P21" s="58">
        <v>0</v>
      </c>
      <c r="Q21" s="111">
        <f t="shared" si="2"/>
        <v>0</v>
      </c>
      <c r="R21" s="58">
        <v>4</v>
      </c>
      <c r="S21" s="111">
        <f t="shared" si="3"/>
        <v>0.8</v>
      </c>
      <c r="T21" s="58">
        <v>0</v>
      </c>
      <c r="U21" s="111">
        <f t="shared" si="4"/>
        <v>0</v>
      </c>
      <c r="V21" s="73"/>
      <c r="W21" s="66" t="str">
        <f t="shared" si="9"/>
        <v>B</v>
      </c>
      <c r="X21" s="105"/>
      <c r="Y21" s="92" t="e">
        <f>IF(AND(Q21=100%,S21&gt;=60%,U21&gt;=10%,#REF!="A"),"A",IF(AND(S21&gt;=60%,OR(#REF!="B",#REF!="A")),"B",IF(AND(E21=100%,Q21&gt;=70%,OR(#REF!="B",#REF!="A",#REF!="C")),"C","D")))</f>
        <v>#REF!</v>
      </c>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93">
        <v>1</v>
      </c>
      <c r="EA21" s="93">
        <v>1</v>
      </c>
      <c r="EB21" s="94" t="s">
        <v>68</v>
      </c>
      <c r="EC21" s="93" t="s">
        <v>64</v>
      </c>
      <c r="ED21" s="94" t="s">
        <v>62</v>
      </c>
      <c r="EE21" s="94" t="s">
        <v>63</v>
      </c>
      <c r="EF21" s="94" t="s">
        <v>144</v>
      </c>
      <c r="EG21" s="95" t="e">
        <f>VLOOKUP(DY21,#REF!,28,0)</f>
        <v>#REF!</v>
      </c>
      <c r="EH21" s="96" t="e">
        <f>VLOOKUP(DY21,#REF!,29,0)</f>
        <v>#REF!</v>
      </c>
      <c r="EI21" s="97" t="e">
        <f t="shared" si="5"/>
        <v>#REF!</v>
      </c>
      <c r="EJ21" s="98" t="e">
        <f>VLOOKUP(DY21,#REF!,30,0)</f>
        <v>#REF!</v>
      </c>
      <c r="EK21" s="97" t="e">
        <f>EJ21/EG21</f>
        <v>#REF!</v>
      </c>
      <c r="EL21" s="98" t="e">
        <f>VLOOKUP(DY21,#REF!,31,0)</f>
        <v>#REF!</v>
      </c>
      <c r="EM21" s="97" t="e">
        <f t="shared" si="6"/>
        <v>#REF!</v>
      </c>
      <c r="EN21" s="12" t="s">
        <v>144</v>
      </c>
      <c r="EO21" s="106">
        <f t="shared" si="7"/>
        <v>0</v>
      </c>
      <c r="EP21" s="11"/>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row>
    <row r="22" spans="1:236" s="134" customFormat="1" ht="27" customHeight="1">
      <c r="A22" s="63"/>
      <c r="B22" s="55" t="s">
        <v>73</v>
      </c>
      <c r="C22" s="59" t="s">
        <v>7</v>
      </c>
      <c r="D22" s="72"/>
      <c r="E22" s="72"/>
      <c r="F22" s="72"/>
      <c r="G22" s="72"/>
      <c r="H22" s="72"/>
      <c r="I22" s="72"/>
      <c r="J22" s="73"/>
      <c r="K22" s="55">
        <f>SUM(K23:K26)</f>
        <v>16</v>
      </c>
      <c r="L22" s="55">
        <f>SUM(L23:L26)</f>
        <v>0</v>
      </c>
      <c r="M22" s="125">
        <f>L22/K22</f>
        <v>0</v>
      </c>
      <c r="N22" s="55">
        <f>SUM(N23:N26)</f>
        <v>0</v>
      </c>
      <c r="O22" s="125">
        <f>N22/K22</f>
        <v>0</v>
      </c>
      <c r="P22" s="55">
        <f>SUM(P23:P26)</f>
        <v>0</v>
      </c>
      <c r="Q22" s="125">
        <f>P22/K22</f>
        <v>0</v>
      </c>
      <c r="R22" s="55">
        <f>SUM(R23:R26)</f>
        <v>8</v>
      </c>
      <c r="S22" s="125">
        <f>R22/K22</f>
        <v>0.5</v>
      </c>
      <c r="T22" s="55">
        <f>SUM(T23:T26)</f>
        <v>8</v>
      </c>
      <c r="U22" s="125">
        <f>T22/K22</f>
        <v>0.5</v>
      </c>
      <c r="V22" s="73"/>
      <c r="W22" s="66"/>
      <c r="X22" s="105"/>
      <c r="Y22" s="126" t="e">
        <f>IF(AND(Q22=100%,S22&gt;=60%,U22&gt;=10%,#REF!="A"),"A",IF(AND(S22&gt;=60%,OR(#REF!="B",#REF!="A")),"B",IF(AND(E22=100%,Q22&gt;=70%,OR(#REF!="B",#REF!="A",#REF!="C")),"C","D")))</f>
        <v>#REF!</v>
      </c>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8">
        <v>1</v>
      </c>
      <c r="EA22" s="128">
        <v>1</v>
      </c>
      <c r="EB22" s="129" t="s">
        <v>70</v>
      </c>
      <c r="EC22" s="128" t="s">
        <v>64</v>
      </c>
      <c r="ED22" s="129" t="s">
        <v>62</v>
      </c>
      <c r="EE22" s="129" t="s">
        <v>63</v>
      </c>
      <c r="EF22" s="129" t="s">
        <v>140</v>
      </c>
      <c r="EG22" s="95" t="e">
        <f>VLOOKUP(DY22,#REF!,28,0)</f>
        <v>#REF!</v>
      </c>
      <c r="EH22" s="130" t="e">
        <f>VLOOKUP(DY22,#REF!,29,0)</f>
        <v>#REF!</v>
      </c>
      <c r="EI22" s="131" t="e">
        <f t="shared" si="5"/>
        <v>#REF!</v>
      </c>
      <c r="EJ22" s="132" t="e">
        <f>VLOOKUP(DY22,#REF!,30,0)</f>
        <v>#REF!</v>
      </c>
      <c r="EK22" s="131" t="e">
        <f>EJ22/EG22</f>
        <v>#REF!</v>
      </c>
      <c r="EL22" s="132" t="e">
        <f>VLOOKUP(DY22,#REF!,31,0)</f>
        <v>#REF!</v>
      </c>
      <c r="EM22" s="131" t="e">
        <f t="shared" si="6"/>
        <v>#REF!</v>
      </c>
      <c r="EN22" s="106" t="s">
        <v>144</v>
      </c>
      <c r="EO22" s="106">
        <f t="shared" si="7"/>
        <v>0</v>
      </c>
      <c r="EP22" s="133"/>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row>
    <row r="23" spans="1:236" s="99" customFormat="1" ht="27" customHeight="1">
      <c r="A23" s="64">
        <v>8</v>
      </c>
      <c r="B23" s="58">
        <v>1</v>
      </c>
      <c r="C23" s="61" t="s">
        <v>9</v>
      </c>
      <c r="D23" s="60">
        <v>1</v>
      </c>
      <c r="E23" s="60">
        <v>1</v>
      </c>
      <c r="F23" s="60" t="s">
        <v>70</v>
      </c>
      <c r="G23" s="60" t="s">
        <v>64</v>
      </c>
      <c r="H23" s="60" t="s">
        <v>62</v>
      </c>
      <c r="I23" s="60" t="s">
        <v>63</v>
      </c>
      <c r="J23" s="37" t="s">
        <v>144</v>
      </c>
      <c r="K23" s="55">
        <v>5</v>
      </c>
      <c r="L23" s="58">
        <v>0</v>
      </c>
      <c r="M23" s="111">
        <f t="shared" si="0"/>
        <v>0</v>
      </c>
      <c r="N23" s="58">
        <v>0</v>
      </c>
      <c r="O23" s="111">
        <f t="shared" si="1"/>
        <v>0</v>
      </c>
      <c r="P23" s="58">
        <v>0</v>
      </c>
      <c r="Q23" s="111">
        <f t="shared" si="2"/>
        <v>0</v>
      </c>
      <c r="R23" s="58">
        <v>2</v>
      </c>
      <c r="S23" s="111">
        <f t="shared" si="3"/>
        <v>0.4</v>
      </c>
      <c r="T23" s="58">
        <v>3</v>
      </c>
      <c r="U23" s="111">
        <f t="shared" si="4"/>
        <v>0.6</v>
      </c>
      <c r="V23" s="73"/>
      <c r="W23" s="66" t="str">
        <f t="shared" si="9"/>
        <v>A</v>
      </c>
      <c r="X23" s="105"/>
      <c r="Y23" s="92" t="e">
        <f>IF(AND(Q23=100%,S23&gt;=60%,U23&gt;=10%,#REF!="A"),"A",IF(AND(S23&gt;=60%,OR(#REF!="B",#REF!="A")),"B",IF(AND(E23=100%,Q23&gt;=70%,OR(#REF!="B",#REF!="A",#REF!="C")),"C","D")))</f>
        <v>#REF!</v>
      </c>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93">
        <v>1</v>
      </c>
      <c r="EA23" s="93">
        <v>1</v>
      </c>
      <c r="EB23" s="94" t="s">
        <v>70</v>
      </c>
      <c r="EC23" s="93" t="s">
        <v>64</v>
      </c>
      <c r="ED23" s="94" t="s">
        <v>62</v>
      </c>
      <c r="EE23" s="100" t="s">
        <v>63</v>
      </c>
      <c r="EF23" s="100" t="s">
        <v>140</v>
      </c>
      <c r="EG23" s="95" t="e">
        <f>VLOOKUP(DY23,#REF!,28,0)</f>
        <v>#REF!</v>
      </c>
      <c r="EH23" s="96" t="e">
        <f>VLOOKUP(DY23,#REF!,29,0)</f>
        <v>#REF!</v>
      </c>
      <c r="EI23" s="97" t="e">
        <f t="shared" si="5"/>
        <v>#REF!</v>
      </c>
      <c r="EJ23" s="98" t="e">
        <f>VLOOKUP(DY23,#REF!,30,0)</f>
        <v>#REF!</v>
      </c>
      <c r="EK23" s="97" t="e">
        <f>EJ23/EG23</f>
        <v>#REF!</v>
      </c>
      <c r="EL23" s="98" t="e">
        <f>VLOOKUP(DY23,#REF!,31,0)</f>
        <v>#REF!</v>
      </c>
      <c r="EM23" s="97" t="e">
        <f t="shared" si="6"/>
        <v>#REF!</v>
      </c>
      <c r="EN23" s="12" t="s">
        <v>140</v>
      </c>
      <c r="EO23" s="106">
        <f t="shared" si="7"/>
        <v>0</v>
      </c>
      <c r="EP23" s="11"/>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row>
    <row r="24" spans="1:236" s="99" customFormat="1" ht="27" customHeight="1">
      <c r="A24" s="64">
        <v>9</v>
      </c>
      <c r="B24" s="58">
        <v>2</v>
      </c>
      <c r="C24" s="61" t="s">
        <v>11</v>
      </c>
      <c r="D24" s="60">
        <v>1</v>
      </c>
      <c r="E24" s="60">
        <v>1</v>
      </c>
      <c r="F24" s="60" t="s">
        <v>70</v>
      </c>
      <c r="G24" s="60" t="s">
        <v>64</v>
      </c>
      <c r="H24" s="60" t="s">
        <v>62</v>
      </c>
      <c r="I24" s="60" t="s">
        <v>63</v>
      </c>
      <c r="J24" s="58" t="s">
        <v>144</v>
      </c>
      <c r="K24" s="55">
        <f>L24+N24+P24+R24+T24</f>
        <v>5</v>
      </c>
      <c r="L24" s="58">
        <v>0</v>
      </c>
      <c r="M24" s="111">
        <f t="shared" si="0"/>
        <v>0</v>
      </c>
      <c r="N24" s="58">
        <v>0</v>
      </c>
      <c r="O24" s="111">
        <f t="shared" si="1"/>
        <v>0</v>
      </c>
      <c r="P24" s="58">
        <v>0</v>
      </c>
      <c r="Q24" s="111">
        <f t="shared" si="2"/>
        <v>0</v>
      </c>
      <c r="R24" s="58">
        <v>3</v>
      </c>
      <c r="S24" s="111">
        <f t="shared" si="3"/>
        <v>0.6</v>
      </c>
      <c r="T24" s="58">
        <v>2</v>
      </c>
      <c r="U24" s="111">
        <f t="shared" si="4"/>
        <v>0.4</v>
      </c>
      <c r="V24" s="55"/>
      <c r="W24" s="66" t="str">
        <f t="shared" si="9"/>
        <v>B</v>
      </c>
      <c r="X24" s="105"/>
      <c r="Y24" s="92"/>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93"/>
      <c r="EA24" s="93"/>
      <c r="EB24" s="94"/>
      <c r="EC24" s="93"/>
      <c r="ED24" s="94"/>
      <c r="EE24" s="101"/>
      <c r="EF24" s="101"/>
      <c r="EG24" s="95"/>
      <c r="EH24" s="96"/>
      <c r="EI24" s="97"/>
      <c r="EJ24" s="98"/>
      <c r="EK24" s="97"/>
      <c r="EL24" s="98"/>
      <c r="EM24" s="97"/>
      <c r="EN24" s="12"/>
      <c r="EO24" s="106"/>
      <c r="EP24" s="11"/>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row>
    <row r="25" spans="1:236" s="99" customFormat="1" ht="27" customHeight="1">
      <c r="A25" s="64">
        <v>10</v>
      </c>
      <c r="B25" s="58">
        <v>3</v>
      </c>
      <c r="C25" s="61" t="s">
        <v>8</v>
      </c>
      <c r="D25" s="60">
        <v>1</v>
      </c>
      <c r="E25" s="60">
        <v>1</v>
      </c>
      <c r="F25" s="60" t="s">
        <v>70</v>
      </c>
      <c r="G25" s="60" t="s">
        <v>64</v>
      </c>
      <c r="H25" s="60" t="s">
        <v>62</v>
      </c>
      <c r="I25" s="60" t="s">
        <v>63</v>
      </c>
      <c r="J25" s="37" t="s">
        <v>144</v>
      </c>
      <c r="K25" s="55">
        <f>L25+N25+P25+R25+T25</f>
        <v>3</v>
      </c>
      <c r="L25" s="58">
        <v>0</v>
      </c>
      <c r="M25" s="111">
        <f t="shared" si="0"/>
        <v>0</v>
      </c>
      <c r="N25" s="58">
        <v>0</v>
      </c>
      <c r="O25" s="111">
        <f t="shared" si="1"/>
        <v>0</v>
      </c>
      <c r="P25" s="58">
        <v>0</v>
      </c>
      <c r="Q25" s="111">
        <f t="shared" si="2"/>
        <v>0</v>
      </c>
      <c r="R25" s="58">
        <v>1</v>
      </c>
      <c r="S25" s="111">
        <f t="shared" si="3"/>
        <v>0.3333333333333333</v>
      </c>
      <c r="T25" s="58">
        <v>2</v>
      </c>
      <c r="U25" s="111">
        <f t="shared" si="4"/>
        <v>0.6666666666666666</v>
      </c>
      <c r="V25" s="73"/>
      <c r="W25" s="66" t="str">
        <f t="shared" si="9"/>
        <v>A</v>
      </c>
      <c r="X25" s="105"/>
      <c r="Y25" s="92"/>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93"/>
      <c r="EA25" s="93"/>
      <c r="EB25" s="94"/>
      <c r="EC25" s="93"/>
      <c r="ED25" s="94"/>
      <c r="EE25" s="101"/>
      <c r="EF25" s="101"/>
      <c r="EG25" s="95"/>
      <c r="EH25" s="96"/>
      <c r="EI25" s="97"/>
      <c r="EJ25" s="98"/>
      <c r="EK25" s="97"/>
      <c r="EL25" s="98"/>
      <c r="EM25" s="97"/>
      <c r="EN25" s="12"/>
      <c r="EO25" s="106"/>
      <c r="EP25" s="11"/>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row>
    <row r="26" spans="1:236" s="99" customFormat="1" ht="27" customHeight="1">
      <c r="A26" s="64">
        <v>11</v>
      </c>
      <c r="B26" s="58">
        <v>4</v>
      </c>
      <c r="C26" s="61" t="s">
        <v>114</v>
      </c>
      <c r="D26" s="60">
        <v>1</v>
      </c>
      <c r="E26" s="60">
        <v>1</v>
      </c>
      <c r="F26" s="60" t="s">
        <v>70</v>
      </c>
      <c r="G26" s="60" t="s">
        <v>64</v>
      </c>
      <c r="H26" s="60" t="s">
        <v>62</v>
      </c>
      <c r="I26" s="60" t="s">
        <v>63</v>
      </c>
      <c r="J26" s="37" t="s">
        <v>144</v>
      </c>
      <c r="K26" s="55">
        <f>L26+N26+P26+R26+T26</f>
        <v>3</v>
      </c>
      <c r="L26" s="58">
        <v>0</v>
      </c>
      <c r="M26" s="111">
        <f t="shared" si="0"/>
        <v>0</v>
      </c>
      <c r="N26" s="58">
        <v>0</v>
      </c>
      <c r="O26" s="111">
        <f t="shared" si="1"/>
        <v>0</v>
      </c>
      <c r="P26" s="58">
        <v>0</v>
      </c>
      <c r="Q26" s="111">
        <f t="shared" si="2"/>
        <v>0</v>
      </c>
      <c r="R26" s="58">
        <v>2</v>
      </c>
      <c r="S26" s="111">
        <f t="shared" si="3"/>
        <v>0.6666666666666666</v>
      </c>
      <c r="T26" s="58">
        <v>1</v>
      </c>
      <c r="U26" s="111">
        <f t="shared" si="4"/>
        <v>0.3333333333333333</v>
      </c>
      <c r="V26" s="73"/>
      <c r="W26" s="66" t="str">
        <f t="shared" si="9"/>
        <v>B</v>
      </c>
      <c r="X26" s="105"/>
      <c r="Y26" s="92" t="s">
        <v>144</v>
      </c>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93">
        <v>1</v>
      </c>
      <c r="EA26" s="93">
        <v>0.8</v>
      </c>
      <c r="EB26" s="94" t="s">
        <v>68</v>
      </c>
      <c r="EC26" s="93" t="s">
        <v>64</v>
      </c>
      <c r="ED26" s="94" t="s">
        <v>62</v>
      </c>
      <c r="EE26" s="94" t="s">
        <v>63</v>
      </c>
      <c r="EF26" s="94" t="s">
        <v>140</v>
      </c>
      <c r="EG26" s="95" t="e">
        <f>VLOOKUP(DY26,#REF!,28,0)</f>
        <v>#REF!</v>
      </c>
      <c r="EH26" s="96" t="e">
        <f>VLOOKUP(DY26,#REF!,29,0)</f>
        <v>#REF!</v>
      </c>
      <c r="EI26" s="97" t="e">
        <f>EH26/EG26</f>
        <v>#REF!</v>
      </c>
      <c r="EJ26" s="98" t="e">
        <f>VLOOKUP(DY26,#REF!,30,0)</f>
        <v>#REF!</v>
      </c>
      <c r="EK26" s="97" t="e">
        <f>EJ26/EG26</f>
        <v>#REF!</v>
      </c>
      <c r="EL26" s="98" t="e">
        <f>VLOOKUP(DY26,#REF!,31,0)</f>
        <v>#REF!</v>
      </c>
      <c r="EM26" s="97" t="e">
        <f>EL26/EG26</f>
        <v>#REF!</v>
      </c>
      <c r="EN26" s="12" t="s">
        <v>140</v>
      </c>
      <c r="EO26" s="106">
        <f>EQ26</f>
        <v>0</v>
      </c>
      <c r="EP26" s="11"/>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row>
    <row r="27" spans="1:236" s="134" customFormat="1" ht="27" customHeight="1">
      <c r="A27" s="63"/>
      <c r="B27" s="57" t="s">
        <v>79</v>
      </c>
      <c r="C27" s="59" t="s">
        <v>1</v>
      </c>
      <c r="D27" s="72"/>
      <c r="E27" s="72"/>
      <c r="F27" s="72"/>
      <c r="G27" s="72"/>
      <c r="H27" s="72"/>
      <c r="I27" s="72"/>
      <c r="J27" s="73"/>
      <c r="K27" s="55">
        <f>SUM(K28:K31)</f>
        <v>34</v>
      </c>
      <c r="L27" s="55">
        <f>SUM(L28:L31)</f>
        <v>0</v>
      </c>
      <c r="M27" s="125">
        <f>L27/K27</f>
        <v>0</v>
      </c>
      <c r="N27" s="55">
        <f>SUM(N28:N31)</f>
        <v>0</v>
      </c>
      <c r="O27" s="125">
        <f>N27/K27</f>
        <v>0</v>
      </c>
      <c r="P27" s="55">
        <f>SUM(P28:P31)</f>
        <v>0</v>
      </c>
      <c r="Q27" s="125">
        <f>P27/K27</f>
        <v>0</v>
      </c>
      <c r="R27" s="55">
        <f>SUM(R28:R31)</f>
        <v>27</v>
      </c>
      <c r="S27" s="125">
        <f>R27/K27</f>
        <v>0.7941176470588235</v>
      </c>
      <c r="T27" s="55">
        <f>SUM(T28:T31)</f>
        <v>7</v>
      </c>
      <c r="U27" s="125">
        <f>T27/K27</f>
        <v>0.20588235294117646</v>
      </c>
      <c r="V27" s="73"/>
      <c r="W27" s="66"/>
      <c r="X27" s="105"/>
      <c r="Y27" s="126" t="e">
        <f>IF(AND(Q27=100%,S27&gt;=60%,U27&gt;=10%,#REF!="A"),"A",IF(AND(S27&gt;=60%,OR(#REF!="B",#REF!="A")),"B",IF(AND(E27=100%,Q27&gt;=70%,OR(#REF!="B",#REF!="A",#REF!="C")),"C","D")))</f>
        <v>#REF!</v>
      </c>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8">
        <v>1</v>
      </c>
      <c r="EA27" s="128">
        <v>1</v>
      </c>
      <c r="EB27" s="128" t="s">
        <v>74</v>
      </c>
      <c r="EC27" s="128" t="s">
        <v>64</v>
      </c>
      <c r="ED27" s="129" t="s">
        <v>62</v>
      </c>
      <c r="EE27" s="129" t="s">
        <v>63</v>
      </c>
      <c r="EF27" s="129" t="s">
        <v>144</v>
      </c>
      <c r="EG27" s="95" t="e">
        <f>VLOOKUP(DY27,#REF!,28,0)</f>
        <v>#REF!</v>
      </c>
      <c r="EH27" s="130" t="e">
        <f>VLOOKUP(DY27,#REF!,29,0)</f>
        <v>#REF!</v>
      </c>
      <c r="EI27" s="131" t="e">
        <f>EH27/EG27</f>
        <v>#REF!</v>
      </c>
      <c r="EJ27" s="132" t="e">
        <f>VLOOKUP(DY27,#REF!,30,0)</f>
        <v>#REF!</v>
      </c>
      <c r="EK27" s="131" t="e">
        <f>EJ27/EG27</f>
        <v>#REF!</v>
      </c>
      <c r="EL27" s="132" t="e">
        <f>VLOOKUP(DY27,#REF!,31,0)</f>
        <v>#REF!</v>
      </c>
      <c r="EM27" s="131" t="e">
        <f>EL27/EG27</f>
        <v>#REF!</v>
      </c>
      <c r="EN27" s="106" t="s">
        <v>140</v>
      </c>
      <c r="EO27" s="106">
        <f>EQ27</f>
        <v>0</v>
      </c>
      <c r="EP27" s="133"/>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row>
    <row r="28" spans="1:236" s="99" customFormat="1" ht="27" customHeight="1">
      <c r="A28" s="64">
        <v>12</v>
      </c>
      <c r="B28" s="58">
        <v>1</v>
      </c>
      <c r="C28" s="61" t="s">
        <v>75</v>
      </c>
      <c r="D28" s="60">
        <v>1</v>
      </c>
      <c r="E28" s="60"/>
      <c r="F28" s="60" t="s">
        <v>70</v>
      </c>
      <c r="G28" s="60" t="s">
        <v>64</v>
      </c>
      <c r="H28" s="60" t="s">
        <v>62</v>
      </c>
      <c r="I28" s="60" t="s">
        <v>63</v>
      </c>
      <c r="J28" s="37" t="s">
        <v>144</v>
      </c>
      <c r="K28" s="55">
        <v>13</v>
      </c>
      <c r="L28" s="58">
        <v>0</v>
      </c>
      <c r="M28" s="111">
        <f t="shared" si="0"/>
        <v>0</v>
      </c>
      <c r="N28" s="58">
        <v>0</v>
      </c>
      <c r="O28" s="111">
        <f t="shared" si="1"/>
        <v>0</v>
      </c>
      <c r="P28" s="58">
        <v>0</v>
      </c>
      <c r="Q28" s="111">
        <f t="shared" si="2"/>
        <v>0</v>
      </c>
      <c r="R28" s="58">
        <v>10</v>
      </c>
      <c r="S28" s="111">
        <f t="shared" si="3"/>
        <v>0.7692307692307693</v>
      </c>
      <c r="T28" s="58">
        <v>3</v>
      </c>
      <c r="U28" s="111">
        <f t="shared" si="4"/>
        <v>0.23076923076923078</v>
      </c>
      <c r="V28" s="73"/>
      <c r="W28" s="66" t="str">
        <f t="shared" si="9"/>
        <v>B</v>
      </c>
      <c r="X28" s="105"/>
      <c r="Y28" s="92" t="e">
        <f>IF(AND(Q28=100%,S28&gt;=60%,U28&gt;=10%,#REF!="A"),"A",IF(AND(S28&gt;=60%,OR(#REF!="B",#REF!="A")),"B",IF(AND(E28=100%,Q28&gt;=70%,OR(#REF!="B",#REF!="A",#REF!="C")),"C","D")))</f>
        <v>#REF!</v>
      </c>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93">
        <v>1</v>
      </c>
      <c r="EA28" s="93">
        <v>1</v>
      </c>
      <c r="EB28" s="94" t="s">
        <v>70</v>
      </c>
      <c r="EC28" s="93" t="s">
        <v>64</v>
      </c>
      <c r="ED28" s="94" t="s">
        <v>62</v>
      </c>
      <c r="EE28" s="94" t="s">
        <v>63</v>
      </c>
      <c r="EF28" s="94" t="s">
        <v>140</v>
      </c>
      <c r="EG28" s="95" t="e">
        <f>VLOOKUP(DY28,#REF!,28,0)</f>
        <v>#REF!</v>
      </c>
      <c r="EH28" s="96" t="e">
        <f>VLOOKUP(DY28,#REF!,29,0)</f>
        <v>#REF!</v>
      </c>
      <c r="EI28" s="97" t="e">
        <f>EH28/EG28</f>
        <v>#REF!</v>
      </c>
      <c r="EJ28" s="98" t="e">
        <f>VLOOKUP(DY28,#REF!,30,0)</f>
        <v>#REF!</v>
      </c>
      <c r="EK28" s="97" t="e">
        <f>EJ28/EG28</f>
        <v>#REF!</v>
      </c>
      <c r="EL28" s="98" t="e">
        <f>VLOOKUP(DY28,#REF!,31,0)</f>
        <v>#REF!</v>
      </c>
      <c r="EM28" s="97" t="e">
        <f>EL28/EG28</f>
        <v>#REF!</v>
      </c>
      <c r="EN28" s="12" t="s">
        <v>144</v>
      </c>
      <c r="EO28" s="106">
        <f>EQ28</f>
        <v>0</v>
      </c>
      <c r="EP28" s="11"/>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row>
    <row r="29" spans="1:236" s="99" customFormat="1" ht="27" customHeight="1">
      <c r="A29" s="64">
        <v>13</v>
      </c>
      <c r="B29" s="58">
        <v>2</v>
      </c>
      <c r="C29" s="61" t="s">
        <v>76</v>
      </c>
      <c r="D29" s="60">
        <v>1</v>
      </c>
      <c r="E29" s="60"/>
      <c r="F29" s="60" t="s">
        <v>70</v>
      </c>
      <c r="G29" s="60" t="s">
        <v>64</v>
      </c>
      <c r="H29" s="60" t="s">
        <v>62</v>
      </c>
      <c r="I29" s="60" t="s">
        <v>63</v>
      </c>
      <c r="J29" s="37" t="s">
        <v>144</v>
      </c>
      <c r="K29" s="55">
        <v>10</v>
      </c>
      <c r="L29" s="58">
        <v>0</v>
      </c>
      <c r="M29" s="111">
        <f t="shared" si="0"/>
        <v>0</v>
      </c>
      <c r="N29" s="58">
        <v>0</v>
      </c>
      <c r="O29" s="111">
        <f t="shared" si="1"/>
        <v>0</v>
      </c>
      <c r="P29" s="58">
        <v>0</v>
      </c>
      <c r="Q29" s="111">
        <f t="shared" si="2"/>
        <v>0</v>
      </c>
      <c r="R29" s="58">
        <v>8</v>
      </c>
      <c r="S29" s="111">
        <f t="shared" si="3"/>
        <v>0.8</v>
      </c>
      <c r="T29" s="58">
        <v>2</v>
      </c>
      <c r="U29" s="111">
        <f t="shared" si="4"/>
        <v>0.2</v>
      </c>
      <c r="V29" s="73"/>
      <c r="W29" s="66" t="str">
        <f t="shared" si="9"/>
        <v>B</v>
      </c>
      <c r="X29" s="105"/>
      <c r="Y29" s="92"/>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93"/>
      <c r="EA29" s="93"/>
      <c r="EB29" s="94"/>
      <c r="EC29" s="93"/>
      <c r="ED29" s="94"/>
      <c r="EE29" s="94"/>
      <c r="EF29" s="94"/>
      <c r="EG29" s="95"/>
      <c r="EH29" s="96"/>
      <c r="EI29" s="97"/>
      <c r="EJ29" s="98"/>
      <c r="EK29" s="97"/>
      <c r="EL29" s="98"/>
      <c r="EM29" s="97"/>
      <c r="EN29" s="12"/>
      <c r="EO29" s="106"/>
      <c r="EP29" s="11"/>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row>
    <row r="30" spans="1:236" s="99" customFormat="1" ht="27" customHeight="1">
      <c r="A30" s="64">
        <v>14</v>
      </c>
      <c r="B30" s="58">
        <v>3</v>
      </c>
      <c r="C30" s="61" t="s">
        <v>77</v>
      </c>
      <c r="D30" s="60">
        <v>1</v>
      </c>
      <c r="E30" s="60"/>
      <c r="F30" s="60" t="s">
        <v>70</v>
      </c>
      <c r="G30" s="60" t="s">
        <v>64</v>
      </c>
      <c r="H30" s="60" t="s">
        <v>62</v>
      </c>
      <c r="I30" s="60" t="s">
        <v>63</v>
      </c>
      <c r="J30" s="37" t="s">
        <v>144</v>
      </c>
      <c r="K30" s="55">
        <v>5</v>
      </c>
      <c r="L30" s="58">
        <v>0</v>
      </c>
      <c r="M30" s="111">
        <f t="shared" si="0"/>
        <v>0</v>
      </c>
      <c r="N30" s="58">
        <v>0</v>
      </c>
      <c r="O30" s="111">
        <f t="shared" si="1"/>
        <v>0</v>
      </c>
      <c r="P30" s="58">
        <v>0</v>
      </c>
      <c r="Q30" s="111">
        <f t="shared" si="2"/>
        <v>0</v>
      </c>
      <c r="R30" s="58">
        <v>4</v>
      </c>
      <c r="S30" s="111">
        <f t="shared" si="3"/>
        <v>0.8</v>
      </c>
      <c r="T30" s="58">
        <v>1</v>
      </c>
      <c r="U30" s="111">
        <f t="shared" si="4"/>
        <v>0.2</v>
      </c>
      <c r="V30" s="73"/>
      <c r="W30" s="66" t="str">
        <f t="shared" si="9"/>
        <v>B</v>
      </c>
      <c r="X30" s="105"/>
      <c r="Y30" s="92"/>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93"/>
      <c r="EA30" s="93"/>
      <c r="EB30" s="94"/>
      <c r="EC30" s="93"/>
      <c r="ED30" s="94"/>
      <c r="EE30" s="94"/>
      <c r="EF30" s="94"/>
      <c r="EG30" s="95"/>
      <c r="EH30" s="96"/>
      <c r="EI30" s="97"/>
      <c r="EJ30" s="98"/>
      <c r="EK30" s="97"/>
      <c r="EL30" s="98"/>
      <c r="EM30" s="97"/>
      <c r="EN30" s="12"/>
      <c r="EO30" s="106"/>
      <c r="EP30" s="11"/>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row>
    <row r="31" spans="1:236" s="99" customFormat="1" ht="27" customHeight="1">
      <c r="A31" s="64">
        <v>15</v>
      </c>
      <c r="B31" s="58">
        <v>4</v>
      </c>
      <c r="C31" s="61" t="s">
        <v>78</v>
      </c>
      <c r="D31" s="60">
        <v>1</v>
      </c>
      <c r="E31" s="60"/>
      <c r="F31" s="60" t="s">
        <v>70</v>
      </c>
      <c r="G31" s="60" t="s">
        <v>64</v>
      </c>
      <c r="H31" s="60" t="s">
        <v>62</v>
      </c>
      <c r="I31" s="60" t="s">
        <v>63</v>
      </c>
      <c r="J31" s="37" t="s">
        <v>140</v>
      </c>
      <c r="K31" s="55">
        <v>6</v>
      </c>
      <c r="L31" s="58">
        <v>0</v>
      </c>
      <c r="M31" s="111">
        <f t="shared" si="0"/>
        <v>0</v>
      </c>
      <c r="N31" s="58">
        <v>0</v>
      </c>
      <c r="O31" s="111">
        <f t="shared" si="1"/>
        <v>0</v>
      </c>
      <c r="P31" s="58">
        <v>0</v>
      </c>
      <c r="Q31" s="111">
        <f t="shared" si="2"/>
        <v>0</v>
      </c>
      <c r="R31" s="58">
        <v>5</v>
      </c>
      <c r="S31" s="111">
        <f t="shared" si="3"/>
        <v>0.8333333333333334</v>
      </c>
      <c r="T31" s="58">
        <v>1</v>
      </c>
      <c r="U31" s="111">
        <f t="shared" si="4"/>
        <v>0.16666666666666666</v>
      </c>
      <c r="V31" s="73"/>
      <c r="W31" s="66" t="str">
        <f t="shared" si="9"/>
        <v>B</v>
      </c>
      <c r="X31" s="105"/>
      <c r="Y31" s="92"/>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93"/>
      <c r="EA31" s="93"/>
      <c r="EB31" s="94"/>
      <c r="EC31" s="93"/>
      <c r="ED31" s="94"/>
      <c r="EE31" s="94"/>
      <c r="EF31" s="94"/>
      <c r="EG31" s="95"/>
      <c r="EH31" s="96"/>
      <c r="EI31" s="97"/>
      <c r="EJ31" s="98"/>
      <c r="EK31" s="97"/>
      <c r="EL31" s="98"/>
      <c r="EM31" s="97"/>
      <c r="EN31" s="12"/>
      <c r="EO31" s="106"/>
      <c r="EP31" s="11"/>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row>
    <row r="32" spans="1:236" s="134" customFormat="1" ht="27" customHeight="1">
      <c r="A32" s="63"/>
      <c r="B32" s="57" t="s">
        <v>87</v>
      </c>
      <c r="C32" s="59" t="s">
        <v>127</v>
      </c>
      <c r="D32" s="72"/>
      <c r="E32" s="72"/>
      <c r="F32" s="72"/>
      <c r="G32" s="72"/>
      <c r="H32" s="72"/>
      <c r="I32" s="72"/>
      <c r="J32" s="73"/>
      <c r="K32" s="55">
        <f>SUM(K33:K36)</f>
        <v>30</v>
      </c>
      <c r="L32" s="55">
        <f>SUM(L33:L36)</f>
        <v>4</v>
      </c>
      <c r="M32" s="125">
        <f>L32/K32</f>
        <v>0.13333333333333333</v>
      </c>
      <c r="N32" s="55">
        <f>SUM(N33:N36)</f>
        <v>0</v>
      </c>
      <c r="O32" s="125">
        <f>N32/K32</f>
        <v>0</v>
      </c>
      <c r="P32" s="55">
        <f>SUM(P33:P36)</f>
        <v>0</v>
      </c>
      <c r="Q32" s="125">
        <f>P32/K32</f>
        <v>0</v>
      </c>
      <c r="R32" s="55">
        <f>SUM(R33:R36)</f>
        <v>25</v>
      </c>
      <c r="S32" s="125">
        <f>R32/K32</f>
        <v>0.8333333333333334</v>
      </c>
      <c r="T32" s="55">
        <f>SUM(T33:T36)</f>
        <v>1</v>
      </c>
      <c r="U32" s="125">
        <f>T32/K32</f>
        <v>0.03333333333333333</v>
      </c>
      <c r="V32" s="73"/>
      <c r="W32" s="66"/>
      <c r="X32" s="105"/>
      <c r="Y32" s="126" t="e">
        <f>IF(AND(Q32=100%,S32&gt;=60%,U32&gt;=10%,#REF!="A"),"A",IF(AND(S32&gt;=60%,OR(#REF!="B",#REF!="A")),"B",IF(AND(E32=100%,Q32&gt;=70%,OR(#REF!="B",#REF!="A",#REF!="C")),"C","D")))</f>
        <v>#REF!</v>
      </c>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8">
        <v>1</v>
      </c>
      <c r="EA32" s="128">
        <v>1</v>
      </c>
      <c r="EB32" s="129" t="s">
        <v>70</v>
      </c>
      <c r="EC32" s="128" t="s">
        <v>64</v>
      </c>
      <c r="ED32" s="129" t="s">
        <v>62</v>
      </c>
      <c r="EE32" s="129" t="s">
        <v>63</v>
      </c>
      <c r="EF32" s="129" t="s">
        <v>140</v>
      </c>
      <c r="EG32" s="95" t="e">
        <f>VLOOKUP(DY32,#REF!,28,0)</f>
        <v>#REF!</v>
      </c>
      <c r="EH32" s="130" t="e">
        <f>VLOOKUP(DY32,#REF!,29,0)</f>
        <v>#REF!</v>
      </c>
      <c r="EI32" s="131" t="e">
        <f>EH32/EG32</f>
        <v>#REF!</v>
      </c>
      <c r="EJ32" s="132" t="e">
        <f>VLOOKUP(DY32,#REF!,30,0)</f>
        <v>#REF!</v>
      </c>
      <c r="EK32" s="131" t="e">
        <f>EJ32/EG32</f>
        <v>#REF!</v>
      </c>
      <c r="EL32" s="132" t="e">
        <f>VLOOKUP(DY32,#REF!,31,0)</f>
        <v>#REF!</v>
      </c>
      <c r="EM32" s="131" t="e">
        <f>EL32/EG32</f>
        <v>#REF!</v>
      </c>
      <c r="EN32" s="106" t="s">
        <v>144</v>
      </c>
      <c r="EO32" s="106">
        <f>EQ32</f>
        <v>0</v>
      </c>
      <c r="EP32" s="133"/>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row>
    <row r="33" spans="1:236" s="99" customFormat="1" ht="27" customHeight="1">
      <c r="A33" s="64">
        <v>16</v>
      </c>
      <c r="B33" s="58">
        <v>1</v>
      </c>
      <c r="C33" s="61" t="s">
        <v>13</v>
      </c>
      <c r="D33" s="60">
        <v>1</v>
      </c>
      <c r="E33" s="60">
        <v>1</v>
      </c>
      <c r="F33" s="60" t="s">
        <v>70</v>
      </c>
      <c r="G33" s="60" t="s">
        <v>64</v>
      </c>
      <c r="H33" s="60" t="s">
        <v>62</v>
      </c>
      <c r="I33" s="60" t="s">
        <v>63</v>
      </c>
      <c r="J33" s="37" t="s">
        <v>144</v>
      </c>
      <c r="K33" s="55">
        <v>10</v>
      </c>
      <c r="L33" s="58">
        <v>0</v>
      </c>
      <c r="M33" s="111">
        <f t="shared" si="0"/>
        <v>0</v>
      </c>
      <c r="N33" s="58">
        <v>0</v>
      </c>
      <c r="O33" s="111">
        <f t="shared" si="1"/>
        <v>0</v>
      </c>
      <c r="P33" s="58">
        <v>0</v>
      </c>
      <c r="Q33" s="111">
        <f t="shared" si="2"/>
        <v>0</v>
      </c>
      <c r="R33" s="58">
        <v>9</v>
      </c>
      <c r="S33" s="111">
        <f t="shared" si="3"/>
        <v>0.9</v>
      </c>
      <c r="T33" s="58">
        <v>1</v>
      </c>
      <c r="U33" s="111">
        <f t="shared" si="4"/>
        <v>0.1</v>
      </c>
      <c r="V33" s="73"/>
      <c r="W33" s="66" t="str">
        <f t="shared" si="9"/>
        <v>B</v>
      </c>
      <c r="X33" s="105"/>
      <c r="Y33" s="92" t="e">
        <f>IF(AND(Q33=100%,S33&gt;=60%,U33&gt;=10%,#REF!="A"),"A",IF(AND(S33&gt;=60%,OR(#REF!="B",#REF!="A")),"B",IF(AND(E33=100%,Q33&gt;=70%,OR(#REF!="B",#REF!="A",#REF!="C")),"C","D")))</f>
        <v>#REF!</v>
      </c>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93">
        <v>1</v>
      </c>
      <c r="EA33" s="93">
        <v>1</v>
      </c>
      <c r="EB33" s="94">
        <v>0.3</v>
      </c>
      <c r="EC33" s="93" t="s">
        <v>64</v>
      </c>
      <c r="ED33" s="94" t="s">
        <v>62</v>
      </c>
      <c r="EE33" s="94" t="s">
        <v>63</v>
      </c>
      <c r="EF33" s="94" t="s">
        <v>140</v>
      </c>
      <c r="EG33" s="95" t="e">
        <f>VLOOKUP(DY33,#REF!,28,0)</f>
        <v>#REF!</v>
      </c>
      <c r="EH33" s="96" t="e">
        <f>VLOOKUP(DY33,#REF!,29,0)</f>
        <v>#REF!</v>
      </c>
      <c r="EI33" s="97" t="e">
        <f>EH33/EG33</f>
        <v>#REF!</v>
      </c>
      <c r="EJ33" s="98" t="e">
        <f>VLOOKUP(DY33,#REF!,30,0)</f>
        <v>#REF!</v>
      </c>
      <c r="EK33" s="97" t="e">
        <f>EJ33/EG33</f>
        <v>#REF!</v>
      </c>
      <c r="EL33" s="98" t="e">
        <f>VLOOKUP(DY33,#REF!,31,0)</f>
        <v>#REF!</v>
      </c>
      <c r="EM33" s="97" t="e">
        <f>EL33/EG33</f>
        <v>#REF!</v>
      </c>
      <c r="EN33" s="12" t="s">
        <v>144</v>
      </c>
      <c r="EO33" s="106">
        <f>EQ33</f>
        <v>0</v>
      </c>
      <c r="EP33" s="11"/>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row>
    <row r="34" spans="1:146" s="99" customFormat="1" ht="27" customHeight="1">
      <c r="A34" s="64">
        <v>17</v>
      </c>
      <c r="B34" s="58">
        <v>2</v>
      </c>
      <c r="C34" s="61" t="s">
        <v>116</v>
      </c>
      <c r="D34" s="60">
        <v>1</v>
      </c>
      <c r="E34" s="60">
        <v>1</v>
      </c>
      <c r="F34" s="60" t="s">
        <v>70</v>
      </c>
      <c r="G34" s="60" t="s">
        <v>64</v>
      </c>
      <c r="H34" s="60" t="s">
        <v>62</v>
      </c>
      <c r="I34" s="60" t="s">
        <v>63</v>
      </c>
      <c r="J34" s="71" t="s">
        <v>140</v>
      </c>
      <c r="K34" s="55">
        <v>10</v>
      </c>
      <c r="L34" s="58">
        <v>2</v>
      </c>
      <c r="M34" s="111">
        <f t="shared" si="0"/>
        <v>0.2</v>
      </c>
      <c r="N34" s="58">
        <v>0</v>
      </c>
      <c r="O34" s="111">
        <f t="shared" si="1"/>
        <v>0</v>
      </c>
      <c r="P34" s="58">
        <v>0</v>
      </c>
      <c r="Q34" s="111">
        <f t="shared" si="2"/>
        <v>0</v>
      </c>
      <c r="R34" s="58">
        <v>8</v>
      </c>
      <c r="S34" s="111">
        <f t="shared" si="3"/>
        <v>0.8</v>
      </c>
      <c r="T34" s="58">
        <v>0</v>
      </c>
      <c r="U34" s="111">
        <f t="shared" si="4"/>
        <v>0</v>
      </c>
      <c r="V34" s="81"/>
      <c r="W34" s="66" t="str">
        <f t="shared" si="9"/>
        <v>B</v>
      </c>
      <c r="X34" s="105"/>
      <c r="Y34" s="92" t="e">
        <f>IF(AND(Q34=100%,S34&gt;=60%,U34&gt;=5%,#REF!="A"),"A",IF(AND(S34&gt;=60%,OR(#REF!="B",#REF!="A")),"B",IF(AND(E34=100%,Q34&gt;=70%,OR(#REF!="B",#REF!="A",#REF!="C")),"C","D")))</f>
        <v>#REF!</v>
      </c>
      <c r="DZ34" s="100">
        <v>1</v>
      </c>
      <c r="EA34" s="100">
        <v>1</v>
      </c>
      <c r="EB34" s="100" t="s">
        <v>138</v>
      </c>
      <c r="EC34" s="100" t="s">
        <v>64</v>
      </c>
      <c r="ED34" s="100" t="s">
        <v>62</v>
      </c>
      <c r="EE34" s="100" t="s">
        <v>63</v>
      </c>
      <c r="EF34" s="100" t="s">
        <v>140</v>
      </c>
      <c r="EG34" s="95" t="e">
        <f>VLOOKUP(DY34,#REF!,28,0)</f>
        <v>#REF!</v>
      </c>
      <c r="EH34" s="96" t="e">
        <f>VLOOKUP(DY34,#REF!,29,0)</f>
        <v>#REF!</v>
      </c>
      <c r="EI34" s="97" t="e">
        <f>EH34/EG34</f>
        <v>#REF!</v>
      </c>
      <c r="EJ34" s="98" t="e">
        <f>VLOOKUP(DY34,#REF!,30,0)</f>
        <v>#REF!</v>
      </c>
      <c r="EK34" s="97" t="e">
        <f>EJ34/EG34</f>
        <v>#REF!</v>
      </c>
      <c r="EL34" s="98" t="e">
        <f>VLOOKUP(DY34,#REF!,31,0)</f>
        <v>#REF!</v>
      </c>
      <c r="EM34" s="97" t="e">
        <f>EL34/EG34</f>
        <v>#REF!</v>
      </c>
      <c r="EN34" s="102" t="s">
        <v>140</v>
      </c>
      <c r="EO34" s="106">
        <f>EQ34</f>
        <v>0</v>
      </c>
      <c r="EP34" s="11"/>
    </row>
    <row r="35" spans="1:146" s="99" customFormat="1" ht="27" customHeight="1">
      <c r="A35" s="64">
        <v>18</v>
      </c>
      <c r="B35" s="56">
        <v>3</v>
      </c>
      <c r="C35" s="65" t="s">
        <v>117</v>
      </c>
      <c r="D35" s="60">
        <v>1</v>
      </c>
      <c r="E35" s="60">
        <v>1</v>
      </c>
      <c r="F35" s="60" t="s">
        <v>207</v>
      </c>
      <c r="G35" s="60" t="s">
        <v>64</v>
      </c>
      <c r="H35" s="60" t="s">
        <v>62</v>
      </c>
      <c r="I35" s="60" t="s">
        <v>63</v>
      </c>
      <c r="J35" s="37" t="s">
        <v>140</v>
      </c>
      <c r="K35" s="55">
        <v>6</v>
      </c>
      <c r="L35" s="70">
        <v>1</v>
      </c>
      <c r="M35" s="111">
        <f t="shared" si="0"/>
        <v>0.16666666666666666</v>
      </c>
      <c r="N35" s="70">
        <v>0</v>
      </c>
      <c r="O35" s="111">
        <f t="shared" si="1"/>
        <v>0</v>
      </c>
      <c r="P35" s="70">
        <v>0</v>
      </c>
      <c r="Q35" s="111">
        <f t="shared" si="2"/>
        <v>0</v>
      </c>
      <c r="R35" s="70">
        <v>5</v>
      </c>
      <c r="S35" s="111">
        <f t="shared" si="3"/>
        <v>0.8333333333333334</v>
      </c>
      <c r="T35" s="70">
        <v>0</v>
      </c>
      <c r="U35" s="111">
        <f t="shared" si="4"/>
        <v>0</v>
      </c>
      <c r="V35" s="73"/>
      <c r="W35" s="66" t="str">
        <f t="shared" si="9"/>
        <v>B</v>
      </c>
      <c r="X35" s="105"/>
      <c r="Y35" s="92"/>
      <c r="DZ35" s="100"/>
      <c r="EA35" s="100"/>
      <c r="EB35" s="101"/>
      <c r="EC35" s="100"/>
      <c r="ED35" s="101"/>
      <c r="EE35" s="100"/>
      <c r="EF35" s="100"/>
      <c r="EG35" s="95"/>
      <c r="EH35" s="96"/>
      <c r="EI35" s="97"/>
      <c r="EJ35" s="98"/>
      <c r="EK35" s="97"/>
      <c r="EL35" s="98"/>
      <c r="EM35" s="97"/>
      <c r="EN35" s="102"/>
      <c r="EO35" s="106"/>
      <c r="EP35" s="11"/>
    </row>
    <row r="36" spans="1:146" s="99" customFormat="1" ht="27" customHeight="1">
      <c r="A36" s="64">
        <v>19</v>
      </c>
      <c r="B36" s="58">
        <v>4</v>
      </c>
      <c r="C36" s="61" t="s">
        <v>118</v>
      </c>
      <c r="D36" s="60">
        <v>1</v>
      </c>
      <c r="E36" s="60">
        <v>1</v>
      </c>
      <c r="F36" s="60" t="s">
        <v>70</v>
      </c>
      <c r="G36" s="60" t="s">
        <v>64</v>
      </c>
      <c r="H36" s="60" t="s">
        <v>62</v>
      </c>
      <c r="I36" s="60" t="s">
        <v>63</v>
      </c>
      <c r="J36" s="71" t="s">
        <v>144</v>
      </c>
      <c r="K36" s="55">
        <v>4</v>
      </c>
      <c r="L36" s="70">
        <v>1</v>
      </c>
      <c r="M36" s="111">
        <f t="shared" si="0"/>
        <v>0.25</v>
      </c>
      <c r="N36" s="70">
        <v>0</v>
      </c>
      <c r="O36" s="111">
        <f t="shared" si="1"/>
        <v>0</v>
      </c>
      <c r="P36" s="70">
        <v>0</v>
      </c>
      <c r="Q36" s="111">
        <f t="shared" si="2"/>
        <v>0</v>
      </c>
      <c r="R36" s="70">
        <v>3</v>
      </c>
      <c r="S36" s="111">
        <f t="shared" si="3"/>
        <v>0.75</v>
      </c>
      <c r="T36" s="70">
        <v>0</v>
      </c>
      <c r="U36" s="111">
        <f t="shared" si="4"/>
        <v>0</v>
      </c>
      <c r="V36" s="81"/>
      <c r="W36" s="66" t="str">
        <f t="shared" si="9"/>
        <v>B</v>
      </c>
      <c r="X36" s="105"/>
      <c r="Y36" s="92" t="s">
        <v>144</v>
      </c>
      <c r="DZ36" s="100"/>
      <c r="EA36" s="100"/>
      <c r="EB36" s="101"/>
      <c r="EC36" s="100"/>
      <c r="ED36" s="101"/>
      <c r="EE36" s="100"/>
      <c r="EF36" s="100"/>
      <c r="EG36" s="95"/>
      <c r="EH36" s="96"/>
      <c r="EI36" s="97"/>
      <c r="EJ36" s="98"/>
      <c r="EK36" s="97"/>
      <c r="EL36" s="98"/>
      <c r="EM36" s="97"/>
      <c r="EN36" s="102"/>
      <c r="EO36" s="106"/>
      <c r="EP36" s="11"/>
    </row>
    <row r="37" spans="1:236" s="134" customFormat="1" ht="27" customHeight="1">
      <c r="A37" s="63"/>
      <c r="B37" s="57" t="s">
        <v>88</v>
      </c>
      <c r="C37" s="59" t="s">
        <v>0</v>
      </c>
      <c r="D37" s="72"/>
      <c r="E37" s="72"/>
      <c r="F37" s="72"/>
      <c r="G37" s="72"/>
      <c r="H37" s="72"/>
      <c r="I37" s="72"/>
      <c r="J37" s="81"/>
      <c r="K37" s="55">
        <f>SUM(K38:K41)</f>
        <v>20</v>
      </c>
      <c r="L37" s="55">
        <f>SUM(L38:L41)</f>
        <v>0</v>
      </c>
      <c r="M37" s="125">
        <f>L37/K37</f>
        <v>0</v>
      </c>
      <c r="N37" s="55">
        <f>SUM(N38:N41)</f>
        <v>0</v>
      </c>
      <c r="O37" s="125">
        <f>N37/K37</f>
        <v>0</v>
      </c>
      <c r="P37" s="55">
        <f>SUM(P38:P41)</f>
        <v>2</v>
      </c>
      <c r="Q37" s="125">
        <f>P37/K37</f>
        <v>0.1</v>
      </c>
      <c r="R37" s="55">
        <f>SUM(R38:R41)</f>
        <v>13</v>
      </c>
      <c r="S37" s="125">
        <f>R37/K37</f>
        <v>0.65</v>
      </c>
      <c r="T37" s="55">
        <f>SUM(T38:T41)</f>
        <v>5</v>
      </c>
      <c r="U37" s="125">
        <f>T37/K37</f>
        <v>0.25</v>
      </c>
      <c r="V37" s="81"/>
      <c r="W37" s="66"/>
      <c r="X37" s="105"/>
      <c r="Y37" s="126" t="e">
        <f>IF(AND(Q37=100%,S37&gt;=60%,U37&gt;=10%,#REF!="A"),"A",IF(AND(S37&gt;=60%,OR(#REF!="B",#REF!="A")),"B",IF(AND(E37=100%,Q37&gt;=70%,OR(#REF!="B",#REF!="A",#REF!="C")),"C","D")))</f>
        <v>#REF!</v>
      </c>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8">
        <v>1</v>
      </c>
      <c r="EA37" s="128">
        <v>1</v>
      </c>
      <c r="EB37" s="129" t="s">
        <v>70</v>
      </c>
      <c r="EC37" s="128" t="s">
        <v>64</v>
      </c>
      <c r="ED37" s="129" t="s">
        <v>62</v>
      </c>
      <c r="EE37" s="135" t="s">
        <v>63</v>
      </c>
      <c r="EF37" s="135" t="s">
        <v>144</v>
      </c>
      <c r="EG37" s="95" t="e">
        <f>VLOOKUP(DY37,#REF!,28,0)</f>
        <v>#REF!</v>
      </c>
      <c r="EH37" s="130" t="e">
        <f>VLOOKUP(DY37,#REF!,29,0)</f>
        <v>#REF!</v>
      </c>
      <c r="EI37" s="131" t="e">
        <f aca="true" t="shared" si="10" ref="EI37:EI52">EH37/EG37</f>
        <v>#REF!</v>
      </c>
      <c r="EJ37" s="132" t="e">
        <f>VLOOKUP(DY37,#REF!,30,0)</f>
        <v>#REF!</v>
      </c>
      <c r="EK37" s="131" t="e">
        <f>EJ37/EG37</f>
        <v>#REF!</v>
      </c>
      <c r="EL37" s="132" t="e">
        <f>VLOOKUP(DY37,#REF!,31,0)</f>
        <v>#REF!</v>
      </c>
      <c r="EM37" s="131" t="e">
        <f aca="true" t="shared" si="11" ref="EM37:EM52">EL37/EG37</f>
        <v>#REF!</v>
      </c>
      <c r="EN37" s="106" t="s">
        <v>140</v>
      </c>
      <c r="EO37" s="106">
        <f aca="true" t="shared" si="12" ref="EO37:EO52">EQ37</f>
        <v>0</v>
      </c>
      <c r="EP37" s="133"/>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row>
    <row r="38" spans="1:236" s="99" customFormat="1" ht="27" customHeight="1">
      <c r="A38" s="64">
        <v>20</v>
      </c>
      <c r="B38" s="58">
        <v>1</v>
      </c>
      <c r="C38" s="61" t="s">
        <v>173</v>
      </c>
      <c r="D38" s="60">
        <v>1</v>
      </c>
      <c r="E38" s="60">
        <v>1</v>
      </c>
      <c r="F38" s="60" t="s">
        <v>70</v>
      </c>
      <c r="G38" s="60" t="s">
        <v>64</v>
      </c>
      <c r="H38" s="60" t="s">
        <v>62</v>
      </c>
      <c r="I38" s="60" t="s">
        <v>63</v>
      </c>
      <c r="J38" s="37" t="s">
        <v>140</v>
      </c>
      <c r="K38" s="55">
        <v>8</v>
      </c>
      <c r="L38" s="58">
        <v>0</v>
      </c>
      <c r="M38" s="111">
        <f t="shared" si="0"/>
        <v>0</v>
      </c>
      <c r="N38" s="58">
        <v>0</v>
      </c>
      <c r="O38" s="111">
        <f t="shared" si="1"/>
        <v>0</v>
      </c>
      <c r="P38" s="58">
        <v>2</v>
      </c>
      <c r="Q38" s="111">
        <f t="shared" si="2"/>
        <v>0.25</v>
      </c>
      <c r="R38" s="58">
        <v>6</v>
      </c>
      <c r="S38" s="111">
        <f t="shared" si="3"/>
        <v>0.75</v>
      </c>
      <c r="T38" s="58">
        <v>0</v>
      </c>
      <c r="U38" s="111">
        <f t="shared" si="4"/>
        <v>0</v>
      </c>
      <c r="V38" s="73"/>
      <c r="W38" s="66" t="str">
        <f t="shared" si="9"/>
        <v>B</v>
      </c>
      <c r="X38" s="105"/>
      <c r="Y38" s="92" t="e">
        <f>IF(AND(Q38=100%,S38&gt;=60%,U38&gt;=10%,#REF!="A"),"A",IF(AND(S38&gt;=60%,OR(#REF!="B",#REF!="A")),"B",IF(AND(E38=100%,Q38&gt;=70%,OR(#REF!="B",#REF!="A",#REF!="C")),"C","D")))</f>
        <v>#REF!</v>
      </c>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93">
        <v>1</v>
      </c>
      <c r="EA38" s="93">
        <v>1</v>
      </c>
      <c r="EB38" s="94" t="s">
        <v>70</v>
      </c>
      <c r="EC38" s="93" t="s">
        <v>64</v>
      </c>
      <c r="ED38" s="94" t="s">
        <v>62</v>
      </c>
      <c r="EE38" s="94" t="s">
        <v>63</v>
      </c>
      <c r="EF38" s="94" t="s">
        <v>140</v>
      </c>
      <c r="EG38" s="95" t="e">
        <f>VLOOKUP(DY38,#REF!,28,0)</f>
        <v>#REF!</v>
      </c>
      <c r="EH38" s="96" t="e">
        <f>VLOOKUP(DY38,#REF!,29,0)</f>
        <v>#REF!</v>
      </c>
      <c r="EI38" s="97" t="e">
        <f t="shared" si="10"/>
        <v>#REF!</v>
      </c>
      <c r="EJ38" s="98" t="e">
        <f>VLOOKUP(DY38,#REF!,30,0)</f>
        <v>#REF!</v>
      </c>
      <c r="EK38" s="97" t="e">
        <f>EJ38/EG38</f>
        <v>#REF!</v>
      </c>
      <c r="EL38" s="98" t="e">
        <f>VLOOKUP(DY38,#REF!,31,0)</f>
        <v>#REF!</v>
      </c>
      <c r="EM38" s="97" t="e">
        <f t="shared" si="11"/>
        <v>#REF!</v>
      </c>
      <c r="EN38" s="12" t="s">
        <v>140</v>
      </c>
      <c r="EO38" s="106">
        <f t="shared" si="12"/>
        <v>0</v>
      </c>
      <c r="EP38" s="11"/>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row>
    <row r="39" spans="1:236" s="99" customFormat="1" ht="27" customHeight="1">
      <c r="A39" s="64">
        <v>21</v>
      </c>
      <c r="B39" s="58">
        <v>2</v>
      </c>
      <c r="C39" s="61" t="s">
        <v>174</v>
      </c>
      <c r="D39" s="60">
        <v>1</v>
      </c>
      <c r="E39" s="60">
        <v>1</v>
      </c>
      <c r="F39" s="60" t="s">
        <v>70</v>
      </c>
      <c r="G39" s="60" t="s">
        <v>64</v>
      </c>
      <c r="H39" s="60" t="s">
        <v>62</v>
      </c>
      <c r="I39" s="60" t="s">
        <v>63</v>
      </c>
      <c r="J39" s="37" t="s">
        <v>144</v>
      </c>
      <c r="K39" s="55">
        <v>6</v>
      </c>
      <c r="L39" s="58">
        <v>0</v>
      </c>
      <c r="M39" s="111">
        <f t="shared" si="0"/>
        <v>0</v>
      </c>
      <c r="N39" s="58">
        <v>0</v>
      </c>
      <c r="O39" s="111">
        <f t="shared" si="1"/>
        <v>0</v>
      </c>
      <c r="P39" s="58">
        <v>0</v>
      </c>
      <c r="Q39" s="111">
        <f t="shared" si="2"/>
        <v>0</v>
      </c>
      <c r="R39" s="58">
        <v>3</v>
      </c>
      <c r="S39" s="111">
        <f t="shared" si="3"/>
        <v>0.5</v>
      </c>
      <c r="T39" s="58">
        <v>3</v>
      </c>
      <c r="U39" s="111">
        <f t="shared" si="4"/>
        <v>0.5</v>
      </c>
      <c r="V39" s="73"/>
      <c r="W39" s="66" t="str">
        <f t="shared" si="9"/>
        <v>A</v>
      </c>
      <c r="X39" s="105"/>
      <c r="Y39" s="92" t="e">
        <f>IF(AND(Q39=100%,S39&gt;=60%,U39&gt;=10%,#REF!="A"),"A",IF(AND(S39&gt;=60%,OR(#REF!="B",#REF!="A")),"B",IF(AND(E39=100%,Q39&gt;=70%,OR(#REF!="B",#REF!="A",#REF!="C")),"C","D")))</f>
        <v>#REF!</v>
      </c>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93">
        <v>1</v>
      </c>
      <c r="EA39" s="93">
        <v>1</v>
      </c>
      <c r="EB39" s="94" t="s">
        <v>121</v>
      </c>
      <c r="EC39" s="93" t="s">
        <v>64</v>
      </c>
      <c r="ED39" s="94" t="s">
        <v>62</v>
      </c>
      <c r="EE39" s="94" t="s">
        <v>63</v>
      </c>
      <c r="EF39" s="94" t="s">
        <v>140</v>
      </c>
      <c r="EG39" s="95" t="e">
        <f>VLOOKUP(DY39,#REF!,28,0)</f>
        <v>#REF!</v>
      </c>
      <c r="EH39" s="96" t="e">
        <f>VLOOKUP(DY39,#REF!,29,0)</f>
        <v>#REF!</v>
      </c>
      <c r="EI39" s="97" t="e">
        <f t="shared" si="10"/>
        <v>#REF!</v>
      </c>
      <c r="EJ39" s="98" t="e">
        <f>VLOOKUP(DY39,#REF!,30,0)</f>
        <v>#REF!</v>
      </c>
      <c r="EK39" s="97" t="e">
        <f>EJ39/EG39</f>
        <v>#REF!</v>
      </c>
      <c r="EL39" s="98" t="e">
        <f>VLOOKUP(DY39,#REF!,31,0)</f>
        <v>#REF!</v>
      </c>
      <c r="EM39" s="97" t="e">
        <f t="shared" si="11"/>
        <v>#REF!</v>
      </c>
      <c r="EN39" s="12" t="s">
        <v>140</v>
      </c>
      <c r="EO39" s="106">
        <f t="shared" si="12"/>
        <v>0</v>
      </c>
      <c r="EP39" s="11"/>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row>
    <row r="40" spans="1:236" s="99" customFormat="1" ht="27" customHeight="1" thickBot="1">
      <c r="A40" s="64">
        <v>22</v>
      </c>
      <c r="B40" s="58">
        <v>3</v>
      </c>
      <c r="C40" s="61" t="s">
        <v>175</v>
      </c>
      <c r="D40" s="60">
        <v>1</v>
      </c>
      <c r="E40" s="60">
        <v>1</v>
      </c>
      <c r="F40" s="60" t="s">
        <v>70</v>
      </c>
      <c r="G40" s="60" t="s">
        <v>64</v>
      </c>
      <c r="H40" s="60" t="s">
        <v>62</v>
      </c>
      <c r="I40" s="60" t="s">
        <v>63</v>
      </c>
      <c r="J40" s="37" t="s">
        <v>144</v>
      </c>
      <c r="K40" s="55">
        <v>4</v>
      </c>
      <c r="L40" s="58">
        <v>0</v>
      </c>
      <c r="M40" s="111">
        <f t="shared" si="0"/>
        <v>0</v>
      </c>
      <c r="N40" s="58">
        <v>0</v>
      </c>
      <c r="O40" s="111">
        <f t="shared" si="1"/>
        <v>0</v>
      </c>
      <c r="P40" s="58">
        <v>0</v>
      </c>
      <c r="Q40" s="111">
        <f t="shared" si="2"/>
        <v>0</v>
      </c>
      <c r="R40" s="58">
        <v>2</v>
      </c>
      <c r="S40" s="111">
        <f t="shared" si="3"/>
        <v>0.5</v>
      </c>
      <c r="T40" s="58">
        <v>2</v>
      </c>
      <c r="U40" s="111">
        <f t="shared" si="4"/>
        <v>0.5</v>
      </c>
      <c r="V40" s="73"/>
      <c r="W40" s="66" t="str">
        <f t="shared" si="9"/>
        <v>A</v>
      </c>
      <c r="X40" s="108"/>
      <c r="Y40" s="92" t="e">
        <f>IF(AND(Q40=100%,S40&gt;=60%,U40&gt;=10%,#REF!="A"),"A",IF(AND(S40&gt;=60%,OR(#REF!="B",#REF!="A")),"B",IF(AND(E40=100%,Q40&gt;=70%,OR(#REF!="B",#REF!="A",#REF!="C")),"C","D")))</f>
        <v>#REF!</v>
      </c>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93">
        <v>1</v>
      </c>
      <c r="EA40" s="93">
        <v>1</v>
      </c>
      <c r="EB40" s="94" t="s">
        <v>121</v>
      </c>
      <c r="EC40" s="93" t="s">
        <v>64</v>
      </c>
      <c r="ED40" s="94" t="s">
        <v>62</v>
      </c>
      <c r="EE40" s="94" t="s">
        <v>63</v>
      </c>
      <c r="EF40" s="94" t="s">
        <v>140</v>
      </c>
      <c r="EG40" s="95" t="e">
        <f>VLOOKUP(DY40,#REF!,28,0)</f>
        <v>#REF!</v>
      </c>
      <c r="EH40" s="96" t="e">
        <f>VLOOKUP(DY40,#REF!,29,0)</f>
        <v>#REF!</v>
      </c>
      <c r="EI40" s="97" t="e">
        <f t="shared" si="10"/>
        <v>#REF!</v>
      </c>
      <c r="EJ40" s="98" t="e">
        <f>VLOOKUP(DY40,#REF!,30,0)</f>
        <v>#REF!</v>
      </c>
      <c r="EK40" s="97" t="e">
        <f>EJ40/EG40</f>
        <v>#REF!</v>
      </c>
      <c r="EL40" s="98" t="e">
        <f>VLOOKUP(DY40,#REF!,31,0)</f>
        <v>#REF!</v>
      </c>
      <c r="EM40" s="97" t="e">
        <f t="shared" si="11"/>
        <v>#REF!</v>
      </c>
      <c r="EN40" s="12" t="s">
        <v>140</v>
      </c>
      <c r="EO40" s="106">
        <f t="shared" si="12"/>
        <v>0</v>
      </c>
      <c r="EP40" s="11"/>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row>
    <row r="41" spans="1:236" s="99" customFormat="1" ht="27" customHeight="1" thickTop="1">
      <c r="A41" s="64">
        <v>23</v>
      </c>
      <c r="B41" s="58">
        <v>4</v>
      </c>
      <c r="C41" s="67" t="s">
        <v>176</v>
      </c>
      <c r="D41" s="60">
        <v>1</v>
      </c>
      <c r="E41" s="60">
        <v>1</v>
      </c>
      <c r="F41" s="60" t="s">
        <v>70</v>
      </c>
      <c r="G41" s="60" t="s">
        <v>64</v>
      </c>
      <c r="H41" s="60" t="s">
        <v>62</v>
      </c>
      <c r="I41" s="60" t="s">
        <v>63</v>
      </c>
      <c r="J41" s="37" t="s">
        <v>140</v>
      </c>
      <c r="K41" s="55">
        <v>2</v>
      </c>
      <c r="L41" s="58">
        <v>0</v>
      </c>
      <c r="M41" s="111">
        <f>L41/K41</f>
        <v>0</v>
      </c>
      <c r="N41" s="58">
        <v>0</v>
      </c>
      <c r="O41" s="111">
        <f>N41/K41</f>
        <v>0</v>
      </c>
      <c r="P41" s="58">
        <v>0</v>
      </c>
      <c r="Q41" s="111">
        <f>P41/K41</f>
        <v>0</v>
      </c>
      <c r="R41" s="58">
        <v>2</v>
      </c>
      <c r="S41" s="111">
        <f>R41/K41</f>
        <v>1</v>
      </c>
      <c r="T41" s="58">
        <v>0</v>
      </c>
      <c r="U41" s="111">
        <f>T41/K41</f>
        <v>0</v>
      </c>
      <c r="V41" s="73"/>
      <c r="W41" s="66" t="str">
        <f t="shared" si="9"/>
        <v>B</v>
      </c>
      <c r="X41" s="105"/>
      <c r="Y41" s="92" t="e">
        <f>IF(AND(Q41=100%,S41&gt;=60%,U41&gt;=10%,#REF!="A"),"A",IF(AND(S41&gt;=60%,OR(#REF!="B",#REF!="A")),"B",IF(AND(#REF!=100%,Q41&gt;=70%,OR(#REF!="B",#REF!="A",#REF!="C")),"C","D")))</f>
        <v>#REF!</v>
      </c>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93">
        <v>1</v>
      </c>
      <c r="EA41" s="93">
        <f>100%</f>
        <v>1</v>
      </c>
      <c r="EB41" s="94">
        <v>0.15</v>
      </c>
      <c r="EC41" s="93">
        <v>0.8</v>
      </c>
      <c r="ED41" s="94" t="s">
        <v>62</v>
      </c>
      <c r="EE41" s="94" t="s">
        <v>63</v>
      </c>
      <c r="EF41" s="94" t="s">
        <v>140</v>
      </c>
      <c r="EG41" s="95" t="e">
        <f>VLOOKUP(DY41,#REF!,28,0)</f>
        <v>#REF!</v>
      </c>
      <c r="EH41" s="96" t="e">
        <f>VLOOKUP(DY41,#REF!,29,0)</f>
        <v>#REF!</v>
      </c>
      <c r="EI41" s="97" t="e">
        <f t="shared" si="10"/>
        <v>#REF!</v>
      </c>
      <c r="EJ41" s="98" t="e">
        <f>VLOOKUP(DY41,#REF!,30,0)</f>
        <v>#REF!</v>
      </c>
      <c r="EK41" s="97" t="e">
        <f>EJ41/EG41</f>
        <v>#REF!</v>
      </c>
      <c r="EL41" s="98" t="e">
        <f>VLOOKUP(DY41,#REF!,31,0)</f>
        <v>#REF!</v>
      </c>
      <c r="EM41" s="97" t="e">
        <f t="shared" si="11"/>
        <v>#REF!</v>
      </c>
      <c r="EN41" s="12" t="s">
        <v>140</v>
      </c>
      <c r="EO41" s="106">
        <f t="shared" si="12"/>
        <v>0</v>
      </c>
      <c r="EP41" s="11"/>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row>
    <row r="42" spans="1:236" s="134" customFormat="1" ht="27" customHeight="1">
      <c r="A42" s="63"/>
      <c r="B42" s="57" t="s">
        <v>16</v>
      </c>
      <c r="C42" s="59" t="s">
        <v>4</v>
      </c>
      <c r="D42" s="72"/>
      <c r="E42" s="72"/>
      <c r="F42" s="72"/>
      <c r="G42" s="72"/>
      <c r="H42" s="72"/>
      <c r="I42" s="72"/>
      <c r="J42" s="73"/>
      <c r="K42" s="55">
        <f>SUM(K43:K45)</f>
        <v>21</v>
      </c>
      <c r="L42" s="55">
        <f>SUM(L43:L45)</f>
        <v>1</v>
      </c>
      <c r="M42" s="125">
        <f>L42/K42</f>
        <v>0.047619047619047616</v>
      </c>
      <c r="N42" s="55">
        <f>SUM(N43:N45)</f>
        <v>0</v>
      </c>
      <c r="O42" s="125">
        <f>N42/K42</f>
        <v>0</v>
      </c>
      <c r="P42" s="55">
        <f>SUM(P43:P45)</f>
        <v>0</v>
      </c>
      <c r="Q42" s="125">
        <f>P42/K42</f>
        <v>0</v>
      </c>
      <c r="R42" s="55">
        <f>SUM(R43:R45)</f>
        <v>14</v>
      </c>
      <c r="S42" s="125">
        <f>R42/K42</f>
        <v>0.6666666666666666</v>
      </c>
      <c r="T42" s="55">
        <f>SUM(T43:T45)</f>
        <v>6</v>
      </c>
      <c r="U42" s="125">
        <f>T42/K42</f>
        <v>0.2857142857142857</v>
      </c>
      <c r="V42" s="73"/>
      <c r="W42" s="66"/>
      <c r="X42" s="105"/>
      <c r="Y42" s="126" t="e">
        <f>IF(AND(Q42=100%,S42&gt;=60%,U42&gt;=10%,#REF!="A"),"A",IF(AND(S42&gt;=60%,OR(#REF!="B",#REF!="A")),"B",IF(AND(E42=100%,Q42&gt;=70%,OR(#REF!="B",#REF!="A",#REF!="C")),"C","D")))</f>
        <v>#REF!</v>
      </c>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8">
        <v>1</v>
      </c>
      <c r="EA42" s="128">
        <v>1</v>
      </c>
      <c r="EB42" s="129" t="s">
        <v>67</v>
      </c>
      <c r="EC42" s="128" t="s">
        <v>64</v>
      </c>
      <c r="ED42" s="129" t="s">
        <v>62</v>
      </c>
      <c r="EE42" s="129" t="s">
        <v>63</v>
      </c>
      <c r="EF42" s="129" t="s">
        <v>140</v>
      </c>
      <c r="EG42" s="95" t="e">
        <f>VLOOKUP(DY42,#REF!,28,0)</f>
        <v>#REF!</v>
      </c>
      <c r="EH42" s="130" t="e">
        <f>VLOOKUP(DY42,#REF!,29,0)</f>
        <v>#REF!</v>
      </c>
      <c r="EI42" s="131" t="e">
        <f t="shared" si="10"/>
        <v>#REF!</v>
      </c>
      <c r="EJ42" s="132" t="e">
        <f>VLOOKUP(DY42,#REF!,30,0)</f>
        <v>#REF!</v>
      </c>
      <c r="EK42" s="131" t="e">
        <f aca="true" t="shared" si="13" ref="EK42:EK47">EJ42/EG42</f>
        <v>#REF!</v>
      </c>
      <c r="EL42" s="132" t="e">
        <f>VLOOKUP(DY42,#REF!,31,0)</f>
        <v>#REF!</v>
      </c>
      <c r="EM42" s="131" t="e">
        <f t="shared" si="11"/>
        <v>#REF!</v>
      </c>
      <c r="EN42" s="106" t="s">
        <v>144</v>
      </c>
      <c r="EO42" s="106">
        <f t="shared" si="12"/>
        <v>0</v>
      </c>
      <c r="EP42" s="133"/>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row>
    <row r="43" spans="1:236" s="99" customFormat="1" ht="27" customHeight="1">
      <c r="A43" s="64">
        <v>24</v>
      </c>
      <c r="B43" s="58">
        <v>1</v>
      </c>
      <c r="C43" s="61" t="s">
        <v>242</v>
      </c>
      <c r="D43" s="60">
        <v>1</v>
      </c>
      <c r="E43" s="60">
        <v>1</v>
      </c>
      <c r="F43" s="60" t="s">
        <v>208</v>
      </c>
      <c r="G43" s="60" t="s">
        <v>64</v>
      </c>
      <c r="H43" s="60" t="s">
        <v>62</v>
      </c>
      <c r="I43" s="60" t="s">
        <v>63</v>
      </c>
      <c r="J43" s="37" t="s">
        <v>144</v>
      </c>
      <c r="K43" s="55">
        <v>9</v>
      </c>
      <c r="L43" s="58">
        <v>0</v>
      </c>
      <c r="M43" s="111">
        <f aca="true" t="shared" si="14" ref="M43:M70">L43/K43</f>
        <v>0</v>
      </c>
      <c r="N43" s="58">
        <v>0</v>
      </c>
      <c r="O43" s="111">
        <f aca="true" t="shared" si="15" ref="O43:O70">N43/K43</f>
        <v>0</v>
      </c>
      <c r="P43" s="58">
        <v>0</v>
      </c>
      <c r="Q43" s="111">
        <f aca="true" t="shared" si="16" ref="Q43:Q70">P43/K43</f>
        <v>0</v>
      </c>
      <c r="R43" s="58">
        <v>8</v>
      </c>
      <c r="S43" s="111">
        <f aca="true" t="shared" si="17" ref="S43:S70">R43/K43</f>
        <v>0.8888888888888888</v>
      </c>
      <c r="T43" s="58">
        <v>1</v>
      </c>
      <c r="U43" s="111">
        <f aca="true" t="shared" si="18" ref="U43:U70">T43/K43</f>
        <v>0.1111111111111111</v>
      </c>
      <c r="V43" s="73"/>
      <c r="W43" s="66" t="str">
        <f t="shared" si="9"/>
        <v>B</v>
      </c>
      <c r="X43" s="105"/>
      <c r="Y43" s="92" t="e">
        <f>IF(AND(Q43=100%,S43&gt;=60%,U43&gt;=10%,#REF!="A"),"A",IF(AND(S43&gt;=60%,OR(#REF!="B",#REF!="A")),"B",IF(AND(E43=100%,Q43&gt;=70%,OR(#REF!="B",#REF!="A",#REF!="C")),"C","D")))</f>
        <v>#REF!</v>
      </c>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93">
        <v>1</v>
      </c>
      <c r="EA43" s="93">
        <v>1</v>
      </c>
      <c r="EB43" s="94" t="s">
        <v>68</v>
      </c>
      <c r="EC43" s="93" t="s">
        <v>64</v>
      </c>
      <c r="ED43" s="94" t="s">
        <v>62</v>
      </c>
      <c r="EE43" s="94" t="s">
        <v>63</v>
      </c>
      <c r="EF43" s="94" t="s">
        <v>140</v>
      </c>
      <c r="EG43" s="95" t="e">
        <f>VLOOKUP(DY43,#REF!,28,0)</f>
        <v>#REF!</v>
      </c>
      <c r="EH43" s="96" t="e">
        <f>VLOOKUP(DY43,#REF!,29,0)</f>
        <v>#REF!</v>
      </c>
      <c r="EI43" s="97" t="e">
        <f t="shared" si="10"/>
        <v>#REF!</v>
      </c>
      <c r="EJ43" s="98" t="e">
        <f>VLOOKUP(DY43,#REF!,30,0)</f>
        <v>#REF!</v>
      </c>
      <c r="EK43" s="97" t="e">
        <f t="shared" si="13"/>
        <v>#REF!</v>
      </c>
      <c r="EL43" s="98" t="e">
        <f>VLOOKUP(DY43,#REF!,31,0)</f>
        <v>#REF!</v>
      </c>
      <c r="EM43" s="97" t="e">
        <f t="shared" si="11"/>
        <v>#REF!</v>
      </c>
      <c r="EN43" s="12" t="s">
        <v>140</v>
      </c>
      <c r="EO43" s="106">
        <f t="shared" si="12"/>
        <v>0</v>
      </c>
      <c r="EP43" s="11"/>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row>
    <row r="44" spans="1:236" s="99" customFormat="1" ht="27" customHeight="1">
      <c r="A44" s="64">
        <v>25</v>
      </c>
      <c r="B44" s="58">
        <v>2</v>
      </c>
      <c r="C44" s="61" t="s">
        <v>243</v>
      </c>
      <c r="D44" s="60">
        <v>1</v>
      </c>
      <c r="E44" s="60">
        <v>1</v>
      </c>
      <c r="F44" s="60" t="s">
        <v>208</v>
      </c>
      <c r="G44" s="60" t="s">
        <v>64</v>
      </c>
      <c r="H44" s="60" t="s">
        <v>62</v>
      </c>
      <c r="I44" s="60" t="s">
        <v>63</v>
      </c>
      <c r="J44" s="37" t="s">
        <v>144</v>
      </c>
      <c r="K44" s="55">
        <v>6</v>
      </c>
      <c r="L44" s="58">
        <v>1</v>
      </c>
      <c r="M44" s="111">
        <f t="shared" si="14"/>
        <v>0.16666666666666666</v>
      </c>
      <c r="N44" s="58">
        <v>0</v>
      </c>
      <c r="O44" s="111">
        <f t="shared" si="15"/>
        <v>0</v>
      </c>
      <c r="P44" s="58">
        <v>0</v>
      </c>
      <c r="Q44" s="111">
        <f t="shared" si="16"/>
        <v>0</v>
      </c>
      <c r="R44" s="58">
        <v>3</v>
      </c>
      <c r="S44" s="111">
        <f t="shared" si="17"/>
        <v>0.5</v>
      </c>
      <c r="T44" s="58">
        <v>2</v>
      </c>
      <c r="U44" s="111">
        <f t="shared" si="18"/>
        <v>0.3333333333333333</v>
      </c>
      <c r="V44" s="73"/>
      <c r="W44" s="66" t="str">
        <f t="shared" si="9"/>
        <v>B</v>
      </c>
      <c r="X44" s="105"/>
      <c r="Y44" s="92" t="e">
        <f>IF(AND(Q44=100%,S44&gt;=60%,U44&gt;=10%,#REF!="A"),"A",IF(AND(S44&gt;=60%,OR(#REF!="B",#REF!="A")),"B",IF(AND(E44=100%,Q44&gt;=70%,OR(#REF!="B",#REF!="A",#REF!="C")),"C","D")))</f>
        <v>#REF!</v>
      </c>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93">
        <v>1</v>
      </c>
      <c r="EA44" s="93">
        <v>1</v>
      </c>
      <c r="EB44" s="94" t="s">
        <v>70</v>
      </c>
      <c r="EC44" s="93" t="s">
        <v>64</v>
      </c>
      <c r="ED44" s="94" t="s">
        <v>62</v>
      </c>
      <c r="EE44" s="94" t="s">
        <v>63</v>
      </c>
      <c r="EF44" s="94" t="s">
        <v>144</v>
      </c>
      <c r="EG44" s="95" t="e">
        <f>VLOOKUP(DY44,#REF!,28,0)</f>
        <v>#REF!</v>
      </c>
      <c r="EH44" s="96" t="e">
        <f>VLOOKUP(DY44,#REF!,29,0)</f>
        <v>#REF!</v>
      </c>
      <c r="EI44" s="97" t="e">
        <f t="shared" si="10"/>
        <v>#REF!</v>
      </c>
      <c r="EJ44" s="98" t="e">
        <f>VLOOKUP(DY44,#REF!,30,0)</f>
        <v>#REF!</v>
      </c>
      <c r="EK44" s="97" t="e">
        <f t="shared" si="13"/>
        <v>#REF!</v>
      </c>
      <c r="EL44" s="98" t="e">
        <f>VLOOKUP(DY44,#REF!,31,0)</f>
        <v>#REF!</v>
      </c>
      <c r="EM44" s="97" t="e">
        <f t="shared" si="11"/>
        <v>#REF!</v>
      </c>
      <c r="EN44" s="12" t="s">
        <v>144</v>
      </c>
      <c r="EO44" s="106">
        <f t="shared" si="12"/>
        <v>0</v>
      </c>
      <c r="EP44" s="11"/>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row>
    <row r="45" spans="1:236" s="99" customFormat="1" ht="27" customHeight="1">
      <c r="A45" s="64">
        <v>26</v>
      </c>
      <c r="B45" s="58">
        <v>3</v>
      </c>
      <c r="C45" s="61" t="s">
        <v>244</v>
      </c>
      <c r="D45" s="60">
        <v>1</v>
      </c>
      <c r="E45" s="60">
        <v>1</v>
      </c>
      <c r="F45" s="60" t="s">
        <v>208</v>
      </c>
      <c r="G45" s="60" t="s">
        <v>64</v>
      </c>
      <c r="H45" s="60" t="s">
        <v>62</v>
      </c>
      <c r="I45" s="60" t="s">
        <v>63</v>
      </c>
      <c r="J45" s="37" t="s">
        <v>144</v>
      </c>
      <c r="K45" s="55">
        <v>6</v>
      </c>
      <c r="L45" s="58">
        <v>0</v>
      </c>
      <c r="M45" s="111">
        <f t="shared" si="14"/>
        <v>0</v>
      </c>
      <c r="N45" s="58">
        <v>0</v>
      </c>
      <c r="O45" s="111">
        <f t="shared" si="15"/>
        <v>0</v>
      </c>
      <c r="P45" s="58">
        <v>0</v>
      </c>
      <c r="Q45" s="111">
        <f t="shared" si="16"/>
        <v>0</v>
      </c>
      <c r="R45" s="58">
        <v>3</v>
      </c>
      <c r="S45" s="111">
        <f t="shared" si="17"/>
        <v>0.5</v>
      </c>
      <c r="T45" s="58">
        <v>3</v>
      </c>
      <c r="U45" s="111">
        <f t="shared" si="18"/>
        <v>0.5</v>
      </c>
      <c r="V45" s="73"/>
      <c r="W45" s="66" t="str">
        <f t="shared" si="9"/>
        <v>A</v>
      </c>
      <c r="X45" s="105"/>
      <c r="Y45" s="92" t="s">
        <v>144</v>
      </c>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93">
        <v>1</v>
      </c>
      <c r="EA45" s="93">
        <v>1</v>
      </c>
      <c r="EB45" s="94" t="s">
        <v>68</v>
      </c>
      <c r="EC45" s="93" t="s">
        <v>64</v>
      </c>
      <c r="ED45" s="94" t="s">
        <v>62</v>
      </c>
      <c r="EE45" s="94" t="s">
        <v>63</v>
      </c>
      <c r="EF45" s="94" t="s">
        <v>144</v>
      </c>
      <c r="EG45" s="95" t="e">
        <f>VLOOKUP(DY45,#REF!,28,0)</f>
        <v>#REF!</v>
      </c>
      <c r="EH45" s="96" t="e">
        <f>VLOOKUP(DY45,#REF!,29,0)</f>
        <v>#REF!</v>
      </c>
      <c r="EI45" s="97" t="e">
        <f t="shared" si="10"/>
        <v>#REF!</v>
      </c>
      <c r="EJ45" s="98" t="e">
        <f>VLOOKUP(DY45,#REF!,30,0)</f>
        <v>#REF!</v>
      </c>
      <c r="EK45" s="97" t="e">
        <f t="shared" si="13"/>
        <v>#REF!</v>
      </c>
      <c r="EL45" s="98" t="e">
        <f>VLOOKUP(DY45,#REF!,31,0)</f>
        <v>#REF!</v>
      </c>
      <c r="EM45" s="97" t="e">
        <f t="shared" si="11"/>
        <v>#REF!</v>
      </c>
      <c r="EN45" s="12" t="s">
        <v>144</v>
      </c>
      <c r="EO45" s="106">
        <f t="shared" si="12"/>
        <v>0</v>
      </c>
      <c r="EP45" s="11" t="s">
        <v>193</v>
      </c>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row>
    <row r="46" spans="1:236" s="134" customFormat="1" ht="27" customHeight="1">
      <c r="A46" s="63"/>
      <c r="B46" s="57" t="s">
        <v>97</v>
      </c>
      <c r="C46" s="59" t="s">
        <v>3</v>
      </c>
      <c r="D46" s="72"/>
      <c r="E46" s="72"/>
      <c r="F46" s="72"/>
      <c r="G46" s="72"/>
      <c r="H46" s="72"/>
      <c r="I46" s="72"/>
      <c r="J46" s="73"/>
      <c r="K46" s="55">
        <f>SUM(K47:K49)</f>
        <v>21</v>
      </c>
      <c r="L46" s="55">
        <f>SUM(L47:L49)</f>
        <v>0</v>
      </c>
      <c r="M46" s="125">
        <f>L46/K46</f>
        <v>0</v>
      </c>
      <c r="N46" s="55">
        <f>SUM(N47:N49)</f>
        <v>0</v>
      </c>
      <c r="O46" s="125">
        <f>N46/K46</f>
        <v>0</v>
      </c>
      <c r="P46" s="55">
        <f>SUM(P47:P49)</f>
        <v>1</v>
      </c>
      <c r="Q46" s="125">
        <f>P46/K46</f>
        <v>0.047619047619047616</v>
      </c>
      <c r="R46" s="55">
        <f>SUM(R47:R49)</f>
        <v>7</v>
      </c>
      <c r="S46" s="125">
        <f>R46/K46</f>
        <v>0.3333333333333333</v>
      </c>
      <c r="T46" s="55">
        <f>SUM(T47:T49)</f>
        <v>13</v>
      </c>
      <c r="U46" s="125">
        <f>T46/K46</f>
        <v>0.6190476190476191</v>
      </c>
      <c r="V46" s="73"/>
      <c r="W46" s="66"/>
      <c r="X46" s="105"/>
      <c r="Y46" s="126" t="e">
        <f>IF(AND(Q46=100%,S46&gt;=60%,U46&gt;=10%,#REF!="A"),"A",IF(AND(S46&gt;=60%,OR(#REF!="B",#REF!="A")),"B",IF(AND(E46=100%,Q46&gt;=70%,OR(#REF!="B",#REF!="A",#REF!="C")),"C","D")))</f>
        <v>#REF!</v>
      </c>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8">
        <v>1</v>
      </c>
      <c r="EA46" s="128">
        <v>1</v>
      </c>
      <c r="EB46" s="128" t="s">
        <v>68</v>
      </c>
      <c r="EC46" s="128" t="s">
        <v>64</v>
      </c>
      <c r="ED46" s="128" t="s">
        <v>62</v>
      </c>
      <c r="EE46" s="128" t="s">
        <v>63</v>
      </c>
      <c r="EF46" s="128" t="s">
        <v>140</v>
      </c>
      <c r="EG46" s="95" t="e">
        <f>VLOOKUP(DY46,#REF!,28,0)</f>
        <v>#REF!</v>
      </c>
      <c r="EH46" s="130" t="e">
        <f>VLOOKUP(DY46,#REF!,29,0)</f>
        <v>#REF!</v>
      </c>
      <c r="EI46" s="131" t="e">
        <f t="shared" si="10"/>
        <v>#REF!</v>
      </c>
      <c r="EJ46" s="132" t="e">
        <f>VLOOKUP(DY46,#REF!,30,0)</f>
        <v>#REF!</v>
      </c>
      <c r="EK46" s="131" t="e">
        <f t="shared" si="13"/>
        <v>#REF!</v>
      </c>
      <c r="EL46" s="132" t="e">
        <f>VLOOKUP(DY46,#REF!,31,0)</f>
        <v>#REF!</v>
      </c>
      <c r="EM46" s="131" t="e">
        <f t="shared" si="11"/>
        <v>#REF!</v>
      </c>
      <c r="EN46" s="106" t="s">
        <v>140</v>
      </c>
      <c r="EO46" s="106">
        <f t="shared" si="12"/>
        <v>0</v>
      </c>
      <c r="EP46" s="133"/>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row>
    <row r="47" spans="1:236" s="99" customFormat="1" ht="27" customHeight="1">
      <c r="A47" s="64">
        <v>27</v>
      </c>
      <c r="B47" s="58">
        <v>1</v>
      </c>
      <c r="C47" s="61" t="s">
        <v>250</v>
      </c>
      <c r="D47" s="60">
        <v>1</v>
      </c>
      <c r="E47" s="60">
        <v>1</v>
      </c>
      <c r="F47" s="60" t="s">
        <v>80</v>
      </c>
      <c r="G47" s="60" t="s">
        <v>64</v>
      </c>
      <c r="H47" s="60" t="s">
        <v>62</v>
      </c>
      <c r="I47" s="60" t="s">
        <v>63</v>
      </c>
      <c r="J47" s="37" t="s">
        <v>144</v>
      </c>
      <c r="K47" s="55">
        <v>6</v>
      </c>
      <c r="L47" s="58">
        <v>0</v>
      </c>
      <c r="M47" s="111">
        <f t="shared" si="14"/>
        <v>0</v>
      </c>
      <c r="N47" s="58">
        <v>0</v>
      </c>
      <c r="O47" s="111">
        <f t="shared" si="15"/>
        <v>0</v>
      </c>
      <c r="P47" s="58">
        <v>0</v>
      </c>
      <c r="Q47" s="111">
        <f t="shared" si="16"/>
        <v>0</v>
      </c>
      <c r="R47" s="58">
        <v>2</v>
      </c>
      <c r="S47" s="111">
        <f t="shared" si="17"/>
        <v>0.3333333333333333</v>
      </c>
      <c r="T47" s="58">
        <v>4</v>
      </c>
      <c r="U47" s="111">
        <f t="shared" si="18"/>
        <v>0.6666666666666666</v>
      </c>
      <c r="V47" s="73"/>
      <c r="W47" s="66" t="str">
        <f t="shared" si="9"/>
        <v>A</v>
      </c>
      <c r="X47" s="105"/>
      <c r="Y47" s="92" t="e">
        <f>IF(AND(Q47=100%,S47&gt;=60%,U47&gt;=10%,#REF!="A"),"A",IF(AND(S47&gt;=60%,OR(#REF!="B",#REF!="A")),"B",IF(AND(E47=100%,Q47&gt;=70%,OR(#REF!="B",#REF!="A",#REF!="C")),"C","D")))</f>
        <v>#REF!</v>
      </c>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93">
        <v>1</v>
      </c>
      <c r="EA47" s="93">
        <v>1</v>
      </c>
      <c r="EB47" s="94" t="s">
        <v>70</v>
      </c>
      <c r="EC47" s="93" t="s">
        <v>64</v>
      </c>
      <c r="ED47" s="94" t="s">
        <v>62</v>
      </c>
      <c r="EE47" s="94" t="s">
        <v>63</v>
      </c>
      <c r="EF47" s="94" t="s">
        <v>140</v>
      </c>
      <c r="EG47" s="95" t="e">
        <f>VLOOKUP(DY47,#REF!,28,0)</f>
        <v>#REF!</v>
      </c>
      <c r="EH47" s="96" t="e">
        <f>VLOOKUP(DY47,#REF!,29,0)</f>
        <v>#REF!</v>
      </c>
      <c r="EI47" s="97" t="e">
        <f t="shared" si="10"/>
        <v>#REF!</v>
      </c>
      <c r="EJ47" s="98" t="e">
        <f>VLOOKUP(DY47,#REF!,30,0)</f>
        <v>#REF!</v>
      </c>
      <c r="EK47" s="97" t="e">
        <f t="shared" si="13"/>
        <v>#REF!</v>
      </c>
      <c r="EL47" s="98" t="e">
        <f>VLOOKUP(DY47,#REF!,31,0)</f>
        <v>#REF!</v>
      </c>
      <c r="EM47" s="97" t="e">
        <f t="shared" si="11"/>
        <v>#REF!</v>
      </c>
      <c r="EN47" s="12" t="s">
        <v>140</v>
      </c>
      <c r="EO47" s="106">
        <f t="shared" si="12"/>
        <v>0</v>
      </c>
      <c r="EP47" s="11"/>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row>
    <row r="48" spans="1:236" s="99" customFormat="1" ht="27" customHeight="1">
      <c r="A48" s="64">
        <v>28</v>
      </c>
      <c r="B48" s="58">
        <v>2</v>
      </c>
      <c r="C48" s="61" t="s">
        <v>170</v>
      </c>
      <c r="D48" s="60">
        <v>1</v>
      </c>
      <c r="E48" s="60">
        <v>1</v>
      </c>
      <c r="F48" s="60" t="s">
        <v>171</v>
      </c>
      <c r="G48" s="60" t="s">
        <v>64</v>
      </c>
      <c r="H48" s="60" t="s">
        <v>62</v>
      </c>
      <c r="I48" s="60" t="s">
        <v>63</v>
      </c>
      <c r="J48" s="37" t="s">
        <v>144</v>
      </c>
      <c r="K48" s="55">
        <v>7</v>
      </c>
      <c r="L48" s="58">
        <v>0</v>
      </c>
      <c r="M48" s="111">
        <f t="shared" si="14"/>
        <v>0</v>
      </c>
      <c r="N48" s="58">
        <v>0</v>
      </c>
      <c r="O48" s="111">
        <f t="shared" si="15"/>
        <v>0</v>
      </c>
      <c r="P48" s="58">
        <v>1</v>
      </c>
      <c r="Q48" s="111">
        <f t="shared" si="16"/>
        <v>0.14285714285714285</v>
      </c>
      <c r="R48" s="58">
        <v>2</v>
      </c>
      <c r="S48" s="111">
        <f t="shared" si="17"/>
        <v>0.2857142857142857</v>
      </c>
      <c r="T48" s="58">
        <v>4</v>
      </c>
      <c r="U48" s="111">
        <f t="shared" si="18"/>
        <v>0.5714285714285714</v>
      </c>
      <c r="V48" s="73"/>
      <c r="W48" s="66" t="str">
        <f t="shared" si="9"/>
        <v>A</v>
      </c>
      <c r="X48" s="105"/>
      <c r="Y48" s="92" t="e">
        <f>IF(AND(Q48=100%,S48&gt;=60%,U48&gt;=10%,#REF!="A"),"A",IF(AND(S48&gt;=60%,OR(#REF!="B",#REF!="A")),"B",IF(AND(E48=100%,Q48&gt;=70%,OR(#REF!="B",#REF!="A",#REF!="C")),"C","D")))</f>
        <v>#REF!</v>
      </c>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93">
        <v>1</v>
      </c>
      <c r="EA48" s="93">
        <v>1</v>
      </c>
      <c r="EB48" s="94" t="s">
        <v>70</v>
      </c>
      <c r="EC48" s="93" t="s">
        <v>64</v>
      </c>
      <c r="ED48" s="94" t="s">
        <v>62</v>
      </c>
      <c r="EE48" s="94" t="s">
        <v>63</v>
      </c>
      <c r="EF48" s="94" t="s">
        <v>144</v>
      </c>
      <c r="EG48" s="95" t="e">
        <f>VLOOKUP(DY48,#REF!,28,0)</f>
        <v>#REF!</v>
      </c>
      <c r="EH48" s="96" t="e">
        <f>VLOOKUP(DY48,#REF!,29,0)</f>
        <v>#REF!</v>
      </c>
      <c r="EI48" s="97" t="e">
        <f t="shared" si="10"/>
        <v>#REF!</v>
      </c>
      <c r="EJ48" s="98" t="e">
        <f>VLOOKUP(DY48,#REF!,30,0)</f>
        <v>#REF!</v>
      </c>
      <c r="EK48" s="97" t="e">
        <f>EJ48/EG48</f>
        <v>#REF!</v>
      </c>
      <c r="EL48" s="98" t="e">
        <f>VLOOKUP(DY48,#REF!,31,0)</f>
        <v>#REF!</v>
      </c>
      <c r="EM48" s="97" t="e">
        <f t="shared" si="11"/>
        <v>#REF!</v>
      </c>
      <c r="EN48" s="12" t="s">
        <v>140</v>
      </c>
      <c r="EO48" s="106">
        <f t="shared" si="12"/>
        <v>0</v>
      </c>
      <c r="EP48" s="11"/>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row>
    <row r="49" spans="1:236" s="99" customFormat="1" ht="27" customHeight="1">
      <c r="A49" s="64">
        <v>29</v>
      </c>
      <c r="B49" s="58">
        <v>3</v>
      </c>
      <c r="C49" s="61" t="s">
        <v>245</v>
      </c>
      <c r="D49" s="60">
        <v>1</v>
      </c>
      <c r="E49" s="60">
        <v>1</v>
      </c>
      <c r="F49" s="60" t="s">
        <v>68</v>
      </c>
      <c r="G49" s="60" t="s">
        <v>64</v>
      </c>
      <c r="H49" s="60" t="s">
        <v>62</v>
      </c>
      <c r="I49" s="60" t="s">
        <v>63</v>
      </c>
      <c r="J49" s="37" t="s">
        <v>144</v>
      </c>
      <c r="K49" s="55">
        <v>8</v>
      </c>
      <c r="L49" s="58">
        <v>0</v>
      </c>
      <c r="M49" s="111">
        <f t="shared" si="14"/>
        <v>0</v>
      </c>
      <c r="N49" s="58">
        <v>0</v>
      </c>
      <c r="O49" s="111">
        <f t="shared" si="15"/>
        <v>0</v>
      </c>
      <c r="P49" s="58">
        <v>0</v>
      </c>
      <c r="Q49" s="111">
        <f t="shared" si="16"/>
        <v>0</v>
      </c>
      <c r="R49" s="58">
        <v>3</v>
      </c>
      <c r="S49" s="111">
        <f t="shared" si="17"/>
        <v>0.375</v>
      </c>
      <c r="T49" s="58">
        <v>5</v>
      </c>
      <c r="U49" s="111">
        <f t="shared" si="18"/>
        <v>0.625</v>
      </c>
      <c r="V49" s="73"/>
      <c r="W49" s="66" t="str">
        <f t="shared" si="9"/>
        <v>A</v>
      </c>
      <c r="X49" s="105"/>
      <c r="Y49" s="92" t="e">
        <f>IF(AND(Q49=100%,S49&gt;=60%,U49&gt;=10%,#REF!="A"),"A",IF(AND(S49&gt;=60%,OR(#REF!="B",#REF!="A")),"B",IF(AND(E49=100%,Q49&gt;=70%,OR(#REF!="B",#REF!="A",#REF!="C")),"C","D")))</f>
        <v>#REF!</v>
      </c>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93">
        <v>1</v>
      </c>
      <c r="EA49" s="93">
        <v>1</v>
      </c>
      <c r="EB49" s="94" t="s">
        <v>68</v>
      </c>
      <c r="EC49" s="93" t="s">
        <v>64</v>
      </c>
      <c r="ED49" s="94" t="s">
        <v>62</v>
      </c>
      <c r="EE49" s="94" t="s">
        <v>63</v>
      </c>
      <c r="EF49" s="94" t="s">
        <v>144</v>
      </c>
      <c r="EG49" s="95" t="e">
        <f>VLOOKUP(DY49,#REF!,28,0)</f>
        <v>#REF!</v>
      </c>
      <c r="EH49" s="96" t="e">
        <f>VLOOKUP(DY49,#REF!,29,0)</f>
        <v>#REF!</v>
      </c>
      <c r="EI49" s="97" t="e">
        <f t="shared" si="10"/>
        <v>#REF!</v>
      </c>
      <c r="EJ49" s="98" t="e">
        <f>VLOOKUP(DY49,#REF!,30,0)</f>
        <v>#REF!</v>
      </c>
      <c r="EK49" s="97" t="e">
        <f>EJ49/EG49</f>
        <v>#REF!</v>
      </c>
      <c r="EL49" s="98" t="e">
        <f>VLOOKUP(DY49,#REF!,31,0)</f>
        <v>#REF!</v>
      </c>
      <c r="EM49" s="97" t="e">
        <f t="shared" si="11"/>
        <v>#REF!</v>
      </c>
      <c r="EN49" s="12" t="s">
        <v>140</v>
      </c>
      <c r="EO49" s="106">
        <f t="shared" si="12"/>
        <v>0</v>
      </c>
      <c r="EP49" s="11"/>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row>
    <row r="50" spans="1:236" s="134" customFormat="1" ht="27" customHeight="1">
      <c r="A50" s="63"/>
      <c r="B50" s="57" t="s">
        <v>99</v>
      </c>
      <c r="C50" s="59" t="s">
        <v>2</v>
      </c>
      <c r="D50" s="72"/>
      <c r="E50" s="72"/>
      <c r="F50" s="72"/>
      <c r="G50" s="72"/>
      <c r="H50" s="72"/>
      <c r="I50" s="72"/>
      <c r="J50" s="73"/>
      <c r="K50" s="55">
        <f>SUM(K51:K53)</f>
        <v>18</v>
      </c>
      <c r="L50" s="55">
        <f>SUM(L51:L53)</f>
        <v>0</v>
      </c>
      <c r="M50" s="125">
        <f>L50/K50</f>
        <v>0</v>
      </c>
      <c r="N50" s="55">
        <f>SUM(N51:N53)</f>
        <v>0</v>
      </c>
      <c r="O50" s="125">
        <f>N50/K50</f>
        <v>0</v>
      </c>
      <c r="P50" s="55">
        <f>SUM(P51:P53)</f>
        <v>0</v>
      </c>
      <c r="Q50" s="125">
        <f>P50/K50</f>
        <v>0</v>
      </c>
      <c r="R50" s="55">
        <f>SUM(R51:R53)</f>
        <v>11</v>
      </c>
      <c r="S50" s="125">
        <f>R50/K50</f>
        <v>0.6111111111111112</v>
      </c>
      <c r="T50" s="55">
        <f>SUM(T51:T53)</f>
        <v>7</v>
      </c>
      <c r="U50" s="125">
        <f>T50/K50</f>
        <v>0.3888888888888889</v>
      </c>
      <c r="V50" s="73"/>
      <c r="W50" s="66"/>
      <c r="X50" s="105"/>
      <c r="Y50" s="126" t="e">
        <f>IF(AND(Q50=100%,S50&gt;=60%,U50&gt;=10%,#REF!="A"),"A",IF(AND(S50&gt;=60%,OR(#REF!="B",#REF!="A")),"B",IF(AND(E50=100%,Q50&gt;=70%,OR(#REF!="B",#REF!="A",#REF!="C")),"C","D")))</f>
        <v>#REF!</v>
      </c>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8">
        <v>1</v>
      </c>
      <c r="EA50" s="128">
        <v>1</v>
      </c>
      <c r="EB50" s="129" t="s">
        <v>68</v>
      </c>
      <c r="EC50" s="128" t="s">
        <v>64</v>
      </c>
      <c r="ED50" s="129" t="s">
        <v>62</v>
      </c>
      <c r="EE50" s="129" t="s">
        <v>63</v>
      </c>
      <c r="EF50" s="129" t="s">
        <v>144</v>
      </c>
      <c r="EG50" s="95" t="e">
        <f>VLOOKUP(DY50,#REF!,28,0)</f>
        <v>#REF!</v>
      </c>
      <c r="EH50" s="130" t="e">
        <f>VLOOKUP(DY50,#REF!,29,0)</f>
        <v>#REF!</v>
      </c>
      <c r="EI50" s="131" t="e">
        <f t="shared" si="10"/>
        <v>#REF!</v>
      </c>
      <c r="EJ50" s="132" t="e">
        <f>VLOOKUP(DY50,#REF!,30,0)</f>
        <v>#REF!</v>
      </c>
      <c r="EK50" s="131" t="e">
        <f>EJ50/EG50</f>
        <v>#REF!</v>
      </c>
      <c r="EL50" s="132" t="e">
        <f>VLOOKUP(DY50,#REF!,31,0)</f>
        <v>#REF!</v>
      </c>
      <c r="EM50" s="131" t="e">
        <f t="shared" si="11"/>
        <v>#REF!</v>
      </c>
      <c r="EN50" s="106" t="s">
        <v>144</v>
      </c>
      <c r="EO50" s="106">
        <f t="shared" si="12"/>
        <v>0</v>
      </c>
      <c r="EP50" s="133"/>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row>
    <row r="51" spans="1:236" s="99" customFormat="1" ht="27" customHeight="1">
      <c r="A51" s="64">
        <v>30</v>
      </c>
      <c r="B51" s="58">
        <v>1</v>
      </c>
      <c r="C51" s="61" t="s">
        <v>51</v>
      </c>
      <c r="D51" s="60">
        <v>1</v>
      </c>
      <c r="E51" s="60">
        <v>1</v>
      </c>
      <c r="F51" s="60" t="s">
        <v>70</v>
      </c>
      <c r="G51" s="60" t="s">
        <v>64</v>
      </c>
      <c r="H51" s="60" t="s">
        <v>62</v>
      </c>
      <c r="I51" s="60" t="s">
        <v>63</v>
      </c>
      <c r="J51" s="37" t="s">
        <v>144</v>
      </c>
      <c r="K51" s="55">
        <f>L51+N51+P51+R51+T51</f>
        <v>8</v>
      </c>
      <c r="L51" s="58">
        <v>0</v>
      </c>
      <c r="M51" s="111">
        <f t="shared" si="14"/>
        <v>0</v>
      </c>
      <c r="N51" s="58">
        <v>0</v>
      </c>
      <c r="O51" s="111">
        <f t="shared" si="15"/>
        <v>0</v>
      </c>
      <c r="P51" s="58">
        <v>0</v>
      </c>
      <c r="Q51" s="111">
        <f t="shared" si="16"/>
        <v>0</v>
      </c>
      <c r="R51" s="58">
        <v>6</v>
      </c>
      <c r="S51" s="111">
        <f t="shared" si="17"/>
        <v>0.75</v>
      </c>
      <c r="T51" s="58">
        <v>2</v>
      </c>
      <c r="U51" s="111">
        <f t="shared" si="18"/>
        <v>0.25</v>
      </c>
      <c r="V51" s="73"/>
      <c r="W51" s="66" t="str">
        <f t="shared" si="9"/>
        <v>B</v>
      </c>
      <c r="X51" s="105"/>
      <c r="Y51" s="92" t="e">
        <f>IF(AND(Q51=100%,S51&gt;=60%,U51&gt;=10%,#REF!="A"),"A",IF(AND(S51&gt;=60%,OR(#REF!="B",#REF!="A")),"B",IF(AND(E51=100%,Q51&gt;=70%,OR(#REF!="B",#REF!="A",#REF!="C")),"C","D")))</f>
        <v>#REF!</v>
      </c>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93">
        <v>1</v>
      </c>
      <c r="EA51" s="93">
        <v>1</v>
      </c>
      <c r="EB51" s="94" t="s">
        <v>70</v>
      </c>
      <c r="EC51" s="93" t="s">
        <v>64</v>
      </c>
      <c r="ED51" s="94" t="s">
        <v>62</v>
      </c>
      <c r="EE51" s="94" t="s">
        <v>63</v>
      </c>
      <c r="EF51" s="94" t="s">
        <v>140</v>
      </c>
      <c r="EG51" s="95" t="e">
        <f>VLOOKUP(DY51,#REF!,28,0)</f>
        <v>#REF!</v>
      </c>
      <c r="EH51" s="96" t="e">
        <f>VLOOKUP(DY51,#REF!,29,0)</f>
        <v>#REF!</v>
      </c>
      <c r="EI51" s="97" t="e">
        <f t="shared" si="10"/>
        <v>#REF!</v>
      </c>
      <c r="EJ51" s="98" t="e">
        <f>VLOOKUP(DY51,#REF!,30,0)</f>
        <v>#REF!</v>
      </c>
      <c r="EK51" s="97" t="e">
        <f>EJ51/EG51</f>
        <v>#REF!</v>
      </c>
      <c r="EL51" s="98" t="e">
        <f>VLOOKUP(DY51,#REF!,31,0)</f>
        <v>#REF!</v>
      </c>
      <c r="EM51" s="97" t="e">
        <f t="shared" si="11"/>
        <v>#REF!</v>
      </c>
      <c r="EN51" s="12" t="s">
        <v>144</v>
      </c>
      <c r="EO51" s="106">
        <f t="shared" si="12"/>
        <v>0</v>
      </c>
      <c r="EP51" s="11"/>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row>
    <row r="52" spans="1:236" s="99" customFormat="1" ht="27" customHeight="1">
      <c r="A52" s="64">
        <v>31</v>
      </c>
      <c r="B52" s="58">
        <v>2</v>
      </c>
      <c r="C52" s="61" t="s">
        <v>50</v>
      </c>
      <c r="D52" s="60">
        <v>1</v>
      </c>
      <c r="E52" s="60">
        <v>1</v>
      </c>
      <c r="F52" s="60" t="s">
        <v>70</v>
      </c>
      <c r="G52" s="60" t="s">
        <v>64</v>
      </c>
      <c r="H52" s="60" t="s">
        <v>62</v>
      </c>
      <c r="I52" s="60" t="s">
        <v>63</v>
      </c>
      <c r="J52" s="37" t="s">
        <v>144</v>
      </c>
      <c r="K52" s="55">
        <v>5</v>
      </c>
      <c r="L52" s="58">
        <v>0</v>
      </c>
      <c r="M52" s="111">
        <f t="shared" si="14"/>
        <v>0</v>
      </c>
      <c r="N52" s="58">
        <v>0</v>
      </c>
      <c r="O52" s="111">
        <f t="shared" si="15"/>
        <v>0</v>
      </c>
      <c r="P52" s="58">
        <v>0</v>
      </c>
      <c r="Q52" s="111">
        <f t="shared" si="16"/>
        <v>0</v>
      </c>
      <c r="R52" s="58">
        <v>2</v>
      </c>
      <c r="S52" s="111">
        <f t="shared" si="17"/>
        <v>0.4</v>
      </c>
      <c r="T52" s="58">
        <v>3</v>
      </c>
      <c r="U52" s="111">
        <f t="shared" si="18"/>
        <v>0.6</v>
      </c>
      <c r="V52" s="73"/>
      <c r="W52" s="66" t="str">
        <f t="shared" si="9"/>
        <v>A</v>
      </c>
      <c r="X52" s="105"/>
      <c r="Y52" s="92" t="e">
        <f>IF(AND(Q52=100%,S52&gt;=60%,U52&gt;=10%,#REF!="A"),"A",IF(AND(S52&gt;=60%,OR(#REF!="B",#REF!="A")),"B",IF(AND(E52=100%,Q52&gt;=70%,OR(#REF!="B",#REF!="A",#REF!="C")),"C","D")))</f>
        <v>#REF!</v>
      </c>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93">
        <v>1</v>
      </c>
      <c r="EA52" s="93">
        <v>1</v>
      </c>
      <c r="EB52" s="94" t="s">
        <v>70</v>
      </c>
      <c r="EC52" s="93" t="s">
        <v>64</v>
      </c>
      <c r="ED52" s="94" t="s">
        <v>62</v>
      </c>
      <c r="EE52" s="100" t="s">
        <v>63</v>
      </c>
      <c r="EF52" s="100" t="s">
        <v>140</v>
      </c>
      <c r="EG52" s="95" t="e">
        <f>VLOOKUP(DY52,#REF!,28,0)</f>
        <v>#REF!</v>
      </c>
      <c r="EH52" s="96" t="e">
        <f>VLOOKUP(DY52,#REF!,29,0)</f>
        <v>#REF!</v>
      </c>
      <c r="EI52" s="97" t="e">
        <f t="shared" si="10"/>
        <v>#REF!</v>
      </c>
      <c r="EJ52" s="98" t="e">
        <f>VLOOKUP(DY52,#REF!,30,0)</f>
        <v>#REF!</v>
      </c>
      <c r="EK52" s="97" t="e">
        <f>EJ52/EG52</f>
        <v>#REF!</v>
      </c>
      <c r="EL52" s="98" t="e">
        <f>VLOOKUP(DY52,#REF!,31,0)</f>
        <v>#REF!</v>
      </c>
      <c r="EM52" s="97" t="e">
        <f t="shared" si="11"/>
        <v>#REF!</v>
      </c>
      <c r="EN52" s="12" t="s">
        <v>140</v>
      </c>
      <c r="EO52" s="106">
        <f t="shared" si="12"/>
        <v>0</v>
      </c>
      <c r="EP52" s="11"/>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row>
    <row r="53" spans="1:236" s="99" customFormat="1" ht="27" customHeight="1">
      <c r="A53" s="64">
        <v>32</v>
      </c>
      <c r="B53" s="58">
        <v>3</v>
      </c>
      <c r="C53" s="61" t="s">
        <v>197</v>
      </c>
      <c r="D53" s="60">
        <v>1</v>
      </c>
      <c r="E53" s="60">
        <v>1</v>
      </c>
      <c r="F53" s="60" t="s">
        <v>70</v>
      </c>
      <c r="G53" s="60" t="s">
        <v>64</v>
      </c>
      <c r="H53" s="60" t="s">
        <v>62</v>
      </c>
      <c r="I53" s="60" t="s">
        <v>63</v>
      </c>
      <c r="J53" s="58" t="s">
        <v>144</v>
      </c>
      <c r="K53" s="55">
        <v>5</v>
      </c>
      <c r="L53" s="58">
        <v>0</v>
      </c>
      <c r="M53" s="111">
        <f t="shared" si="14"/>
        <v>0</v>
      </c>
      <c r="N53" s="58">
        <v>0</v>
      </c>
      <c r="O53" s="111">
        <f t="shared" si="15"/>
        <v>0</v>
      </c>
      <c r="P53" s="58">
        <v>0</v>
      </c>
      <c r="Q53" s="111">
        <f t="shared" si="16"/>
        <v>0</v>
      </c>
      <c r="R53" s="58">
        <v>3</v>
      </c>
      <c r="S53" s="111">
        <f t="shared" si="17"/>
        <v>0.6</v>
      </c>
      <c r="T53" s="58">
        <v>2</v>
      </c>
      <c r="U53" s="111">
        <f t="shared" si="18"/>
        <v>0.4</v>
      </c>
      <c r="V53" s="55"/>
      <c r="W53" s="66" t="str">
        <f t="shared" si="9"/>
        <v>B</v>
      </c>
      <c r="X53" s="105"/>
      <c r="Y53" s="92"/>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93"/>
      <c r="EA53" s="93"/>
      <c r="EB53" s="94"/>
      <c r="EC53" s="93"/>
      <c r="ED53" s="94"/>
      <c r="EE53" s="101"/>
      <c r="EF53" s="101"/>
      <c r="EG53" s="95"/>
      <c r="EH53" s="96"/>
      <c r="EI53" s="97"/>
      <c r="EJ53" s="98"/>
      <c r="EK53" s="97"/>
      <c r="EL53" s="98"/>
      <c r="EM53" s="97"/>
      <c r="EN53" s="12"/>
      <c r="EO53" s="106"/>
      <c r="EP53" s="11"/>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row>
    <row r="54" spans="1:236" s="134" customFormat="1" ht="27" customHeight="1">
      <c r="A54" s="63"/>
      <c r="B54" s="57" t="s">
        <v>14</v>
      </c>
      <c r="C54" s="59" t="s">
        <v>6</v>
      </c>
      <c r="D54" s="72"/>
      <c r="E54" s="72"/>
      <c r="F54" s="72"/>
      <c r="G54" s="72"/>
      <c r="H54" s="72"/>
      <c r="I54" s="72"/>
      <c r="J54" s="73"/>
      <c r="K54" s="55">
        <f>SUM(K55:K57)</f>
        <v>27</v>
      </c>
      <c r="L54" s="55">
        <f>SUM(L55:L57)</f>
        <v>0</v>
      </c>
      <c r="M54" s="125">
        <f>L54/K54</f>
        <v>0</v>
      </c>
      <c r="N54" s="55">
        <f>SUM(N55:N57)</f>
        <v>0</v>
      </c>
      <c r="O54" s="125">
        <f>N54/K54</f>
        <v>0</v>
      </c>
      <c r="P54" s="55">
        <f>SUM(P55:P57)</f>
        <v>0</v>
      </c>
      <c r="Q54" s="125">
        <f>P54/K54</f>
        <v>0</v>
      </c>
      <c r="R54" s="55">
        <f>SUM(R55:R57)</f>
        <v>13</v>
      </c>
      <c r="S54" s="125">
        <f>R54/K54</f>
        <v>0.48148148148148145</v>
      </c>
      <c r="T54" s="55">
        <f>SUM(T55:T57)</f>
        <v>14</v>
      </c>
      <c r="U54" s="125">
        <f>T54/K54</f>
        <v>0.5185185185185185</v>
      </c>
      <c r="V54" s="73"/>
      <c r="W54" s="66"/>
      <c r="X54" s="105"/>
      <c r="Y54" s="126"/>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8"/>
      <c r="EA54" s="128"/>
      <c r="EB54" s="129"/>
      <c r="EC54" s="128"/>
      <c r="ED54" s="129"/>
      <c r="EE54" s="136"/>
      <c r="EF54" s="136"/>
      <c r="EG54" s="95"/>
      <c r="EH54" s="130"/>
      <c r="EI54" s="131"/>
      <c r="EJ54" s="132"/>
      <c r="EK54" s="131"/>
      <c r="EL54" s="132"/>
      <c r="EM54" s="131"/>
      <c r="EN54" s="106"/>
      <c r="EO54" s="106"/>
      <c r="EP54" s="133"/>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row>
    <row r="55" spans="1:236" s="99" customFormat="1" ht="27" customHeight="1">
      <c r="A55" s="64">
        <v>33</v>
      </c>
      <c r="B55" s="58">
        <v>1</v>
      </c>
      <c r="C55" s="61" t="s">
        <v>246</v>
      </c>
      <c r="D55" s="60">
        <v>1</v>
      </c>
      <c r="E55" s="60">
        <v>1</v>
      </c>
      <c r="F55" s="60" t="s">
        <v>163</v>
      </c>
      <c r="G55" s="60" t="s">
        <v>64</v>
      </c>
      <c r="H55" s="60" t="s">
        <v>62</v>
      </c>
      <c r="I55" s="60" t="s">
        <v>63</v>
      </c>
      <c r="J55" s="37" t="s">
        <v>144</v>
      </c>
      <c r="K55" s="55">
        <v>13</v>
      </c>
      <c r="L55" s="58">
        <v>0</v>
      </c>
      <c r="M55" s="111">
        <f t="shared" si="14"/>
        <v>0</v>
      </c>
      <c r="N55" s="58">
        <v>0</v>
      </c>
      <c r="O55" s="111">
        <f t="shared" si="15"/>
        <v>0</v>
      </c>
      <c r="P55" s="58">
        <v>0</v>
      </c>
      <c r="Q55" s="111">
        <f t="shared" si="16"/>
        <v>0</v>
      </c>
      <c r="R55" s="58">
        <v>6</v>
      </c>
      <c r="S55" s="111">
        <f t="shared" si="17"/>
        <v>0.46153846153846156</v>
      </c>
      <c r="T55" s="58">
        <v>7</v>
      </c>
      <c r="U55" s="111">
        <f t="shared" si="18"/>
        <v>0.5384615384615384</v>
      </c>
      <c r="V55" s="73"/>
      <c r="W55" s="66" t="str">
        <f t="shared" si="9"/>
        <v>A</v>
      </c>
      <c r="X55" s="105"/>
      <c r="Y55" s="92" t="s">
        <v>144</v>
      </c>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93">
        <v>1</v>
      </c>
      <c r="EA55" s="93">
        <v>0.8</v>
      </c>
      <c r="EB55" s="94" t="s">
        <v>68</v>
      </c>
      <c r="EC55" s="93" t="s">
        <v>64</v>
      </c>
      <c r="ED55" s="94" t="s">
        <v>62</v>
      </c>
      <c r="EE55" s="94" t="s">
        <v>63</v>
      </c>
      <c r="EF55" s="94" t="s">
        <v>140</v>
      </c>
      <c r="EG55" s="95" t="e">
        <f>VLOOKUP(DY55,#REF!,28,0)</f>
        <v>#REF!</v>
      </c>
      <c r="EH55" s="96" t="e">
        <f>VLOOKUP(DY55,#REF!,29,0)</f>
        <v>#REF!</v>
      </c>
      <c r="EI55" s="97" t="e">
        <f>EH55/EG55</f>
        <v>#REF!</v>
      </c>
      <c r="EJ55" s="98" t="e">
        <f>VLOOKUP(DY55,#REF!,30,0)</f>
        <v>#REF!</v>
      </c>
      <c r="EK55" s="97" t="e">
        <f>EJ55/EG55</f>
        <v>#REF!</v>
      </c>
      <c r="EL55" s="98" t="e">
        <f>VLOOKUP(DY55,#REF!,31,0)</f>
        <v>#REF!</v>
      </c>
      <c r="EM55" s="97" t="e">
        <f>EL55/EG55</f>
        <v>#REF!</v>
      </c>
      <c r="EN55" s="12" t="s">
        <v>140</v>
      </c>
      <c r="EO55" s="106">
        <f>EQ55</f>
        <v>0</v>
      </c>
      <c r="EP55" s="11"/>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row>
    <row r="56" spans="1:236" s="99" customFormat="1" ht="27" customHeight="1">
      <c r="A56" s="64">
        <v>34</v>
      </c>
      <c r="B56" s="58">
        <v>2</v>
      </c>
      <c r="C56" s="61" t="s">
        <v>164</v>
      </c>
      <c r="D56" s="60">
        <v>1</v>
      </c>
      <c r="E56" s="60">
        <v>1</v>
      </c>
      <c r="F56" s="60" t="s">
        <v>163</v>
      </c>
      <c r="G56" s="60" t="s">
        <v>64</v>
      </c>
      <c r="H56" s="60" t="s">
        <v>62</v>
      </c>
      <c r="I56" s="60" t="s">
        <v>63</v>
      </c>
      <c r="J56" s="37" t="s">
        <v>144</v>
      </c>
      <c r="K56" s="55">
        <v>7</v>
      </c>
      <c r="L56" s="58">
        <v>0</v>
      </c>
      <c r="M56" s="111">
        <f t="shared" si="14"/>
        <v>0</v>
      </c>
      <c r="N56" s="58">
        <v>0</v>
      </c>
      <c r="O56" s="111">
        <f t="shared" si="15"/>
        <v>0</v>
      </c>
      <c r="P56" s="58">
        <v>0</v>
      </c>
      <c r="Q56" s="111">
        <f t="shared" si="16"/>
        <v>0</v>
      </c>
      <c r="R56" s="58">
        <v>3</v>
      </c>
      <c r="S56" s="111">
        <f t="shared" si="17"/>
        <v>0.42857142857142855</v>
      </c>
      <c r="T56" s="58">
        <v>4</v>
      </c>
      <c r="U56" s="111">
        <f t="shared" si="18"/>
        <v>0.5714285714285714</v>
      </c>
      <c r="V56" s="73"/>
      <c r="W56" s="66" t="str">
        <f t="shared" si="9"/>
        <v>A</v>
      </c>
      <c r="X56" s="105"/>
      <c r="Y56" s="92" t="e">
        <f>IF(AND(Q56=100%,S56&gt;=60%,U56&gt;=10%,#REF!="A"),"A",IF(AND(S56&gt;=60%,OR(#REF!="B",#REF!="A")),"B",IF(AND(E56=100%,Q56&gt;=70%,OR(#REF!="B",#REF!="A",#REF!="C")),"C","D")))</f>
        <v>#REF!</v>
      </c>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93">
        <v>1</v>
      </c>
      <c r="EA56" s="93">
        <v>1</v>
      </c>
      <c r="EB56" s="93" t="s">
        <v>74</v>
      </c>
      <c r="EC56" s="93" t="s">
        <v>64</v>
      </c>
      <c r="ED56" s="94" t="s">
        <v>62</v>
      </c>
      <c r="EE56" s="94" t="s">
        <v>63</v>
      </c>
      <c r="EF56" s="94" t="s">
        <v>144</v>
      </c>
      <c r="EG56" s="95" t="e">
        <f>VLOOKUP(DY56,#REF!,28,0)</f>
        <v>#REF!</v>
      </c>
      <c r="EH56" s="96" t="e">
        <f>VLOOKUP(DY56,#REF!,29,0)</f>
        <v>#REF!</v>
      </c>
      <c r="EI56" s="97" t="e">
        <f>EH56/EG56</f>
        <v>#REF!</v>
      </c>
      <c r="EJ56" s="98" t="e">
        <f>VLOOKUP(DY56,#REF!,30,0)</f>
        <v>#REF!</v>
      </c>
      <c r="EK56" s="97" t="e">
        <f>EJ56/EG56</f>
        <v>#REF!</v>
      </c>
      <c r="EL56" s="98" t="e">
        <f>VLOOKUP(DY56,#REF!,31,0)</f>
        <v>#REF!</v>
      </c>
      <c r="EM56" s="97" t="e">
        <f>EL56/EG56</f>
        <v>#REF!</v>
      </c>
      <c r="EN56" s="12" t="s">
        <v>140</v>
      </c>
      <c r="EO56" s="106">
        <f>EQ56</f>
        <v>0</v>
      </c>
      <c r="EP56" s="11"/>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row>
    <row r="57" spans="1:236" s="99" customFormat="1" ht="27" customHeight="1">
      <c r="A57" s="64">
        <v>35</v>
      </c>
      <c r="B57" s="58">
        <v>3</v>
      </c>
      <c r="C57" s="61" t="s">
        <v>165</v>
      </c>
      <c r="D57" s="60">
        <v>1</v>
      </c>
      <c r="E57" s="60">
        <v>1</v>
      </c>
      <c r="F57" s="60" t="s">
        <v>163</v>
      </c>
      <c r="G57" s="60" t="s">
        <v>64</v>
      </c>
      <c r="H57" s="60" t="s">
        <v>62</v>
      </c>
      <c r="I57" s="60" t="s">
        <v>63</v>
      </c>
      <c r="J57" s="37" t="s">
        <v>144</v>
      </c>
      <c r="K57" s="55">
        <v>7</v>
      </c>
      <c r="L57" s="58">
        <v>0</v>
      </c>
      <c r="M57" s="111">
        <f t="shared" si="14"/>
        <v>0</v>
      </c>
      <c r="N57" s="58">
        <v>0</v>
      </c>
      <c r="O57" s="111">
        <f t="shared" si="15"/>
        <v>0</v>
      </c>
      <c r="P57" s="58">
        <v>0</v>
      </c>
      <c r="Q57" s="111">
        <f t="shared" si="16"/>
        <v>0</v>
      </c>
      <c r="R57" s="58">
        <v>4</v>
      </c>
      <c r="S57" s="111">
        <f t="shared" si="17"/>
        <v>0.5714285714285714</v>
      </c>
      <c r="T57" s="58">
        <v>3</v>
      </c>
      <c r="U57" s="111">
        <f t="shared" si="18"/>
        <v>0.42857142857142855</v>
      </c>
      <c r="V57" s="73"/>
      <c r="W57" s="66" t="str">
        <f t="shared" si="9"/>
        <v>B</v>
      </c>
      <c r="X57" s="105"/>
      <c r="Y57" s="92" t="e">
        <f>IF(AND(Q57=100%,S57&gt;=60%,U57&gt;=10%,#REF!="A"),"A",IF(AND(S57&gt;=60%,OR(#REF!="B",#REF!="A")),"B",IF(AND(E57=100%,Q57&gt;=70%,OR(#REF!="B",#REF!="A",#REF!="C")),"C","D")))</f>
        <v>#REF!</v>
      </c>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93">
        <v>1</v>
      </c>
      <c r="EA57" s="93">
        <v>1</v>
      </c>
      <c r="EB57" s="94" t="s">
        <v>70</v>
      </c>
      <c r="EC57" s="93" t="s">
        <v>64</v>
      </c>
      <c r="ED57" s="94" t="s">
        <v>62</v>
      </c>
      <c r="EE57" s="94" t="s">
        <v>63</v>
      </c>
      <c r="EF57" s="94" t="s">
        <v>140</v>
      </c>
      <c r="EG57" s="95" t="e">
        <f>VLOOKUP(DY57,#REF!,28,0)</f>
        <v>#REF!</v>
      </c>
      <c r="EH57" s="96" t="e">
        <f>VLOOKUP(DY57,#REF!,29,0)</f>
        <v>#REF!</v>
      </c>
      <c r="EI57" s="97" t="e">
        <f>EH57/EG57</f>
        <v>#REF!</v>
      </c>
      <c r="EJ57" s="98" t="e">
        <f>VLOOKUP(DY57,#REF!,30,0)</f>
        <v>#REF!</v>
      </c>
      <c r="EK57" s="97" t="e">
        <f>EJ57/EG57</f>
        <v>#REF!</v>
      </c>
      <c r="EL57" s="98" t="e">
        <f>VLOOKUP(DY57,#REF!,31,0)</f>
        <v>#REF!</v>
      </c>
      <c r="EM57" s="97" t="e">
        <f>EL57/EG57</f>
        <v>#REF!</v>
      </c>
      <c r="EN57" s="12" t="s">
        <v>144</v>
      </c>
      <c r="EO57" s="106">
        <f>EQ57</f>
        <v>0</v>
      </c>
      <c r="EP57" s="11"/>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row>
    <row r="58" spans="1:236" s="134" customFormat="1" ht="27" customHeight="1">
      <c r="A58" s="63"/>
      <c r="B58" s="57" t="s">
        <v>15</v>
      </c>
      <c r="C58" s="59" t="s">
        <v>123</v>
      </c>
      <c r="D58" s="72"/>
      <c r="E58" s="72"/>
      <c r="F58" s="72"/>
      <c r="G58" s="72"/>
      <c r="H58" s="72"/>
      <c r="I58" s="72"/>
      <c r="J58" s="73"/>
      <c r="K58" s="55">
        <f>SUM(K59:K61)</f>
        <v>18</v>
      </c>
      <c r="L58" s="55">
        <f>SUM(L59:L61)</f>
        <v>0</v>
      </c>
      <c r="M58" s="125">
        <f>L58/K58</f>
        <v>0</v>
      </c>
      <c r="N58" s="55">
        <f>SUM(N59:N61)</f>
        <v>0</v>
      </c>
      <c r="O58" s="125">
        <f>N58/K58</f>
        <v>0</v>
      </c>
      <c r="P58" s="55">
        <f>SUM(P59:P61)</f>
        <v>0</v>
      </c>
      <c r="Q58" s="125">
        <f>P58/K58</f>
        <v>0</v>
      </c>
      <c r="R58" s="55">
        <f>SUM(R59:R61)</f>
        <v>12</v>
      </c>
      <c r="S58" s="125">
        <f>R58/K58</f>
        <v>0.6666666666666666</v>
      </c>
      <c r="T58" s="55">
        <f>SUM(T59:T61)</f>
        <v>6</v>
      </c>
      <c r="U58" s="125">
        <f>T58/K58</f>
        <v>0.3333333333333333</v>
      </c>
      <c r="V58" s="73"/>
      <c r="W58" s="66"/>
      <c r="X58" s="105"/>
      <c r="Y58" s="126"/>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8"/>
      <c r="EA58" s="128"/>
      <c r="EB58" s="129"/>
      <c r="EC58" s="128"/>
      <c r="ED58" s="129"/>
      <c r="EE58" s="129"/>
      <c r="EF58" s="129"/>
      <c r="EG58" s="95"/>
      <c r="EH58" s="130"/>
      <c r="EI58" s="131"/>
      <c r="EJ58" s="132"/>
      <c r="EK58" s="131"/>
      <c r="EL58" s="132"/>
      <c r="EM58" s="131"/>
      <c r="EN58" s="106"/>
      <c r="EO58" s="106"/>
      <c r="EP58" s="133"/>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row>
    <row r="59" spans="1:236" s="99" customFormat="1" ht="27" customHeight="1">
      <c r="A59" s="64">
        <v>36</v>
      </c>
      <c r="B59" s="58">
        <v>1</v>
      </c>
      <c r="C59" s="61" t="s">
        <v>49</v>
      </c>
      <c r="D59" s="60">
        <v>1</v>
      </c>
      <c r="E59" s="60">
        <v>1</v>
      </c>
      <c r="F59" s="60" t="s">
        <v>70</v>
      </c>
      <c r="G59" s="60" t="s">
        <v>64</v>
      </c>
      <c r="H59" s="60" t="s">
        <v>62</v>
      </c>
      <c r="I59" s="60" t="s">
        <v>63</v>
      </c>
      <c r="J59" s="37" t="s">
        <v>144</v>
      </c>
      <c r="K59" s="55">
        <v>8</v>
      </c>
      <c r="L59" s="58">
        <v>0</v>
      </c>
      <c r="M59" s="111">
        <f t="shared" si="14"/>
        <v>0</v>
      </c>
      <c r="N59" s="58">
        <v>0</v>
      </c>
      <c r="O59" s="111">
        <f t="shared" si="15"/>
        <v>0</v>
      </c>
      <c r="P59" s="58">
        <v>0</v>
      </c>
      <c r="Q59" s="111">
        <f t="shared" si="16"/>
        <v>0</v>
      </c>
      <c r="R59" s="58">
        <v>4</v>
      </c>
      <c r="S59" s="111">
        <f t="shared" si="17"/>
        <v>0.5</v>
      </c>
      <c r="T59" s="58">
        <v>4</v>
      </c>
      <c r="U59" s="111">
        <f t="shared" si="18"/>
        <v>0.5</v>
      </c>
      <c r="V59" s="73"/>
      <c r="W59" s="66" t="str">
        <f t="shared" si="9"/>
        <v>A</v>
      </c>
      <c r="X59" s="105"/>
      <c r="Y59" s="92"/>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93"/>
      <c r="EA59" s="93"/>
      <c r="EB59" s="94"/>
      <c r="EC59" s="93"/>
      <c r="ED59" s="94"/>
      <c r="EE59" s="94"/>
      <c r="EF59" s="94"/>
      <c r="EG59" s="95"/>
      <c r="EH59" s="96"/>
      <c r="EI59" s="97"/>
      <c r="EJ59" s="98"/>
      <c r="EK59" s="97"/>
      <c r="EL59" s="98"/>
      <c r="EM59" s="97"/>
      <c r="EN59" s="12"/>
      <c r="EO59" s="106"/>
      <c r="EP59" s="11"/>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row>
    <row r="60" spans="1:236" s="99" customFormat="1" ht="27" customHeight="1">
      <c r="A60" s="64">
        <v>37</v>
      </c>
      <c r="B60" s="58">
        <v>2</v>
      </c>
      <c r="C60" s="61" t="s">
        <v>81</v>
      </c>
      <c r="D60" s="60">
        <v>1</v>
      </c>
      <c r="E60" s="60">
        <v>1</v>
      </c>
      <c r="F60" s="60" t="s">
        <v>70</v>
      </c>
      <c r="G60" s="60" t="s">
        <v>64</v>
      </c>
      <c r="H60" s="60" t="s">
        <v>62</v>
      </c>
      <c r="I60" s="60" t="s">
        <v>63</v>
      </c>
      <c r="J60" s="37" t="s">
        <v>140</v>
      </c>
      <c r="K60" s="55">
        <v>6</v>
      </c>
      <c r="L60" s="58">
        <v>0</v>
      </c>
      <c r="M60" s="111">
        <f t="shared" si="14"/>
        <v>0</v>
      </c>
      <c r="N60" s="58">
        <v>0</v>
      </c>
      <c r="O60" s="111">
        <f t="shared" si="15"/>
        <v>0</v>
      </c>
      <c r="P60" s="58">
        <v>0</v>
      </c>
      <c r="Q60" s="111">
        <f t="shared" si="16"/>
        <v>0</v>
      </c>
      <c r="R60" s="58">
        <v>6</v>
      </c>
      <c r="S60" s="111">
        <f t="shared" si="17"/>
        <v>1</v>
      </c>
      <c r="T60" s="58">
        <v>0</v>
      </c>
      <c r="U60" s="111">
        <f t="shared" si="18"/>
        <v>0</v>
      </c>
      <c r="V60" s="73"/>
      <c r="W60" s="66" t="str">
        <f t="shared" si="9"/>
        <v>B</v>
      </c>
      <c r="X60" s="105"/>
      <c r="Y60" s="92"/>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93"/>
      <c r="EA60" s="93"/>
      <c r="EB60" s="94"/>
      <c r="EC60" s="93"/>
      <c r="ED60" s="94"/>
      <c r="EE60" s="94"/>
      <c r="EF60" s="94"/>
      <c r="EG60" s="95"/>
      <c r="EH60" s="96"/>
      <c r="EI60" s="97"/>
      <c r="EJ60" s="98"/>
      <c r="EK60" s="97"/>
      <c r="EL60" s="98"/>
      <c r="EM60" s="97"/>
      <c r="EN60" s="12"/>
      <c r="EO60" s="106"/>
      <c r="EP60" s="11"/>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row>
    <row r="61" spans="1:236" s="99" customFormat="1" ht="27" customHeight="1">
      <c r="A61" s="64">
        <v>38</v>
      </c>
      <c r="B61" s="58">
        <v>3</v>
      </c>
      <c r="C61" s="61" t="s">
        <v>48</v>
      </c>
      <c r="D61" s="60">
        <v>1</v>
      </c>
      <c r="E61" s="60">
        <v>1</v>
      </c>
      <c r="F61" s="60" t="s">
        <v>70</v>
      </c>
      <c r="G61" s="60" t="s">
        <v>64</v>
      </c>
      <c r="H61" s="60" t="s">
        <v>62</v>
      </c>
      <c r="I61" s="60" t="s">
        <v>63</v>
      </c>
      <c r="J61" s="37" t="s">
        <v>144</v>
      </c>
      <c r="K61" s="55">
        <v>4</v>
      </c>
      <c r="L61" s="58">
        <v>0</v>
      </c>
      <c r="M61" s="111">
        <f t="shared" si="14"/>
        <v>0</v>
      </c>
      <c r="N61" s="58">
        <v>0</v>
      </c>
      <c r="O61" s="111">
        <f t="shared" si="15"/>
        <v>0</v>
      </c>
      <c r="P61" s="58">
        <v>0</v>
      </c>
      <c r="Q61" s="111">
        <f t="shared" si="16"/>
        <v>0</v>
      </c>
      <c r="R61" s="58">
        <v>2</v>
      </c>
      <c r="S61" s="111">
        <f t="shared" si="17"/>
        <v>0.5</v>
      </c>
      <c r="T61" s="58">
        <v>2</v>
      </c>
      <c r="U61" s="111">
        <f t="shared" si="18"/>
        <v>0.5</v>
      </c>
      <c r="V61" s="73"/>
      <c r="W61" s="66" t="str">
        <f t="shared" si="9"/>
        <v>A</v>
      </c>
      <c r="X61" s="105"/>
      <c r="Y61" s="92" t="e">
        <f>IF(AND(Q61=100%,S61&gt;=60%,U61&gt;=10%,#REF!="A"),"A",IF(AND(S61&gt;=60%,OR(#REF!="B",#REF!="A")),"B",IF(AND(E61=100%,Q61&gt;=70%,OR(#REF!="B",#REF!="A",#REF!="C")),"C","D")))</f>
        <v>#REF!</v>
      </c>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93">
        <v>1</v>
      </c>
      <c r="EA61" s="93">
        <v>1</v>
      </c>
      <c r="EB61" s="94" t="s">
        <v>70</v>
      </c>
      <c r="EC61" s="93" t="s">
        <v>64</v>
      </c>
      <c r="ED61" s="94" t="s">
        <v>62</v>
      </c>
      <c r="EE61" s="94" t="s">
        <v>63</v>
      </c>
      <c r="EF61" s="94" t="s">
        <v>140</v>
      </c>
      <c r="EG61" s="95" t="e">
        <f>VLOOKUP(DY61,#REF!,28,0)</f>
        <v>#REF!</v>
      </c>
      <c r="EH61" s="96" t="e">
        <f>VLOOKUP(DY61,#REF!,29,0)</f>
        <v>#REF!</v>
      </c>
      <c r="EI61" s="97" t="e">
        <f>EH61/EG61</f>
        <v>#REF!</v>
      </c>
      <c r="EJ61" s="98" t="e">
        <f>VLOOKUP(DY61,#REF!,30,0)</f>
        <v>#REF!</v>
      </c>
      <c r="EK61" s="97" t="e">
        <f>EJ61/EG61</f>
        <v>#REF!</v>
      </c>
      <c r="EL61" s="98" t="e">
        <f>VLOOKUP(DY61,#REF!,31,0)</f>
        <v>#REF!</v>
      </c>
      <c r="EM61" s="97" t="e">
        <f>EL61/EG61</f>
        <v>#REF!</v>
      </c>
      <c r="EN61" s="12" t="s">
        <v>144</v>
      </c>
      <c r="EO61" s="106">
        <f>EQ61</f>
        <v>0</v>
      </c>
      <c r="EP61" s="11"/>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row>
    <row r="62" spans="1:236" s="134" customFormat="1" ht="27" customHeight="1">
      <c r="A62" s="63"/>
      <c r="B62" s="57" t="s">
        <v>16</v>
      </c>
      <c r="C62" s="59" t="s">
        <v>5</v>
      </c>
      <c r="D62" s="72"/>
      <c r="E62" s="72"/>
      <c r="F62" s="72"/>
      <c r="G62" s="72"/>
      <c r="H62" s="72"/>
      <c r="I62" s="72"/>
      <c r="J62" s="73"/>
      <c r="K62" s="55">
        <f>SUM(K63:K66)</f>
        <v>18</v>
      </c>
      <c r="L62" s="55">
        <f>SUM(L63:L66)</f>
        <v>0</v>
      </c>
      <c r="M62" s="125">
        <f>L62/K62</f>
        <v>0</v>
      </c>
      <c r="N62" s="55">
        <f>SUM(N63:N66)</f>
        <v>1</v>
      </c>
      <c r="O62" s="125">
        <f>N62/K62</f>
        <v>0.05555555555555555</v>
      </c>
      <c r="P62" s="55">
        <f>SUM(P63:P66)</f>
        <v>0</v>
      </c>
      <c r="Q62" s="125">
        <f>P62/K62</f>
        <v>0</v>
      </c>
      <c r="R62" s="55">
        <f>SUM(R63:R66)</f>
        <v>11</v>
      </c>
      <c r="S62" s="125">
        <f>R62/K62</f>
        <v>0.6111111111111112</v>
      </c>
      <c r="T62" s="55">
        <f>SUM(T63:T66)</f>
        <v>6</v>
      </c>
      <c r="U62" s="125">
        <f>T62/K62</f>
        <v>0.3333333333333333</v>
      </c>
      <c r="V62" s="73"/>
      <c r="W62" s="66"/>
      <c r="X62" s="105"/>
      <c r="Y62" s="126" t="e">
        <f>IF(AND(Q62=100%,S62&gt;=60%,U62&gt;=10%,#REF!="A"),"A",IF(AND(S62&gt;=60%,OR(#REF!="B",#REF!="A")),"B",IF(AND(E62=100%,Q62&gt;=70%,OR(#REF!="B",#REF!="A",#REF!="C")),"C","D")))</f>
        <v>#REF!</v>
      </c>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8">
        <v>1</v>
      </c>
      <c r="EA62" s="128">
        <v>1</v>
      </c>
      <c r="EB62" s="129">
        <v>0.3</v>
      </c>
      <c r="EC62" s="128" t="s">
        <v>64</v>
      </c>
      <c r="ED62" s="129" t="s">
        <v>62</v>
      </c>
      <c r="EE62" s="129" t="s">
        <v>63</v>
      </c>
      <c r="EF62" s="129" t="s">
        <v>140</v>
      </c>
      <c r="EG62" s="95" t="e">
        <f>VLOOKUP(DY62,#REF!,28,0)</f>
        <v>#REF!</v>
      </c>
      <c r="EH62" s="130" t="e">
        <f>VLOOKUP(DY62,#REF!,29,0)</f>
        <v>#REF!</v>
      </c>
      <c r="EI62" s="131" t="e">
        <f>EH62/EG62</f>
        <v>#REF!</v>
      </c>
      <c r="EJ62" s="132" t="e">
        <f>VLOOKUP(DY62,#REF!,30,0)</f>
        <v>#REF!</v>
      </c>
      <c r="EK62" s="131" t="e">
        <f>EJ62/EG62</f>
        <v>#REF!</v>
      </c>
      <c r="EL62" s="132" t="e">
        <f>VLOOKUP(DY62,#REF!,31,0)</f>
        <v>#REF!</v>
      </c>
      <c r="EM62" s="131" t="e">
        <f>EL62/EG62</f>
        <v>#REF!</v>
      </c>
      <c r="EN62" s="106" t="s">
        <v>144</v>
      </c>
      <c r="EO62" s="106">
        <f>EQ62</f>
        <v>0</v>
      </c>
      <c r="EP62" s="133"/>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row>
    <row r="63" spans="1:146" s="99" customFormat="1" ht="27" customHeight="1">
      <c r="A63" s="64">
        <v>39</v>
      </c>
      <c r="B63" s="58">
        <v>1</v>
      </c>
      <c r="C63" s="61" t="s">
        <v>82</v>
      </c>
      <c r="D63" s="60">
        <v>1</v>
      </c>
      <c r="E63" s="60">
        <v>0.8</v>
      </c>
      <c r="F63" s="60" t="s">
        <v>68</v>
      </c>
      <c r="G63" s="60" t="s">
        <v>64</v>
      </c>
      <c r="H63" s="60" t="s">
        <v>62</v>
      </c>
      <c r="I63" s="60" t="s">
        <v>63</v>
      </c>
      <c r="J63" s="71" t="s">
        <v>144</v>
      </c>
      <c r="K63" s="55">
        <v>4</v>
      </c>
      <c r="L63" s="58">
        <v>0</v>
      </c>
      <c r="M63" s="111">
        <f t="shared" si="14"/>
        <v>0</v>
      </c>
      <c r="N63" s="58">
        <v>0</v>
      </c>
      <c r="O63" s="111">
        <f t="shared" si="15"/>
        <v>0</v>
      </c>
      <c r="P63" s="58">
        <v>0</v>
      </c>
      <c r="Q63" s="111">
        <f t="shared" si="16"/>
        <v>0</v>
      </c>
      <c r="R63" s="58">
        <v>4</v>
      </c>
      <c r="S63" s="111">
        <f t="shared" si="17"/>
        <v>1</v>
      </c>
      <c r="T63" s="58">
        <v>0</v>
      </c>
      <c r="U63" s="111">
        <f t="shared" si="18"/>
        <v>0</v>
      </c>
      <c r="V63" s="81"/>
      <c r="W63" s="66" t="str">
        <f t="shared" si="9"/>
        <v>B</v>
      </c>
      <c r="X63" s="105"/>
      <c r="Y63" s="92" t="e">
        <f>IF(AND(Q63=100%,S63&gt;=60%,U63&gt;=5%,#REF!="A"),"A",IF(AND(S63&gt;=60%,OR(#REF!="B",#REF!="A")),"B",IF(AND(E63=100%,Q63&gt;=70%,OR(#REF!="B",#REF!="A",#REF!="C")),"C","D")))</f>
        <v>#REF!</v>
      </c>
      <c r="DZ63" s="100">
        <v>1</v>
      </c>
      <c r="EA63" s="100">
        <v>1</v>
      </c>
      <c r="EB63" s="100" t="s">
        <v>138</v>
      </c>
      <c r="EC63" s="100" t="s">
        <v>64</v>
      </c>
      <c r="ED63" s="100" t="s">
        <v>62</v>
      </c>
      <c r="EE63" s="100" t="s">
        <v>63</v>
      </c>
      <c r="EF63" s="100" t="s">
        <v>140</v>
      </c>
      <c r="EG63" s="95" t="e">
        <f>VLOOKUP(DY63,#REF!,28,0)</f>
        <v>#REF!</v>
      </c>
      <c r="EH63" s="96" t="e">
        <f>VLOOKUP(DY63,#REF!,29,0)</f>
        <v>#REF!</v>
      </c>
      <c r="EI63" s="97" t="e">
        <f>EH63/EG63</f>
        <v>#REF!</v>
      </c>
      <c r="EJ63" s="98" t="e">
        <f>VLOOKUP(DY63,#REF!,30,0)</f>
        <v>#REF!</v>
      </c>
      <c r="EK63" s="97" t="e">
        <f>EJ63/EG63</f>
        <v>#REF!</v>
      </c>
      <c r="EL63" s="98" t="e">
        <f>VLOOKUP(DY63,#REF!,31,0)</f>
        <v>#REF!</v>
      </c>
      <c r="EM63" s="97" t="e">
        <f>EL63/EG63</f>
        <v>#REF!</v>
      </c>
      <c r="EN63" s="102" t="s">
        <v>140</v>
      </c>
      <c r="EO63" s="106">
        <f>EQ63</f>
        <v>0</v>
      </c>
      <c r="EP63" s="11"/>
    </row>
    <row r="64" spans="1:146" s="99" customFormat="1" ht="27" customHeight="1">
      <c r="A64" s="64">
        <v>40</v>
      </c>
      <c r="B64" s="58">
        <v>2</v>
      </c>
      <c r="C64" s="61" t="s">
        <v>83</v>
      </c>
      <c r="D64" s="60">
        <v>1</v>
      </c>
      <c r="E64" s="60">
        <v>0.8</v>
      </c>
      <c r="F64" s="60" t="s">
        <v>68</v>
      </c>
      <c r="G64" s="60" t="s">
        <v>64</v>
      </c>
      <c r="H64" s="60" t="s">
        <v>62</v>
      </c>
      <c r="I64" s="60" t="s">
        <v>63</v>
      </c>
      <c r="J64" s="37" t="s">
        <v>144</v>
      </c>
      <c r="K64" s="55">
        <v>6</v>
      </c>
      <c r="L64" s="70">
        <v>0</v>
      </c>
      <c r="M64" s="111">
        <f t="shared" si="14"/>
        <v>0</v>
      </c>
      <c r="N64" s="70">
        <v>0</v>
      </c>
      <c r="O64" s="111">
        <f t="shared" si="15"/>
        <v>0</v>
      </c>
      <c r="P64" s="70">
        <v>0</v>
      </c>
      <c r="Q64" s="111">
        <f t="shared" si="16"/>
        <v>0</v>
      </c>
      <c r="R64" s="70">
        <v>4</v>
      </c>
      <c r="S64" s="111">
        <f t="shared" si="17"/>
        <v>0.6666666666666666</v>
      </c>
      <c r="T64" s="70">
        <v>2</v>
      </c>
      <c r="U64" s="111">
        <f t="shared" si="18"/>
        <v>0.3333333333333333</v>
      </c>
      <c r="V64" s="81"/>
      <c r="W64" s="66" t="str">
        <f t="shared" si="9"/>
        <v>B</v>
      </c>
      <c r="X64" s="105"/>
      <c r="Y64" s="92"/>
      <c r="DZ64" s="100"/>
      <c r="EA64" s="100"/>
      <c r="EB64" s="101"/>
      <c r="EC64" s="100"/>
      <c r="ED64" s="101"/>
      <c r="EE64" s="100"/>
      <c r="EF64" s="100"/>
      <c r="EG64" s="95"/>
      <c r="EH64" s="96"/>
      <c r="EI64" s="97"/>
      <c r="EJ64" s="98"/>
      <c r="EK64" s="97"/>
      <c r="EL64" s="98"/>
      <c r="EM64" s="97"/>
      <c r="EN64" s="102"/>
      <c r="EO64" s="106"/>
      <c r="EP64" s="11"/>
    </row>
    <row r="65" spans="1:146" s="99" customFormat="1" ht="27" customHeight="1">
      <c r="A65" s="64">
        <v>41</v>
      </c>
      <c r="B65" s="58">
        <v>3</v>
      </c>
      <c r="C65" s="61" t="s">
        <v>61</v>
      </c>
      <c r="D65" s="60">
        <v>1</v>
      </c>
      <c r="E65" s="60">
        <v>0.8</v>
      </c>
      <c r="F65" s="60" t="s">
        <v>68</v>
      </c>
      <c r="G65" s="60" t="s">
        <v>64</v>
      </c>
      <c r="H65" s="60" t="s">
        <v>62</v>
      </c>
      <c r="I65" s="60" t="s">
        <v>63</v>
      </c>
      <c r="J65" s="71" t="s">
        <v>144</v>
      </c>
      <c r="K65" s="55">
        <v>7</v>
      </c>
      <c r="L65" s="70">
        <v>0</v>
      </c>
      <c r="M65" s="111">
        <f t="shared" si="14"/>
        <v>0</v>
      </c>
      <c r="N65" s="70">
        <v>1</v>
      </c>
      <c r="O65" s="111">
        <f t="shared" si="15"/>
        <v>0.14285714285714285</v>
      </c>
      <c r="P65" s="70">
        <v>0</v>
      </c>
      <c r="Q65" s="111">
        <f t="shared" si="16"/>
        <v>0</v>
      </c>
      <c r="R65" s="70">
        <v>2</v>
      </c>
      <c r="S65" s="111">
        <f t="shared" si="17"/>
        <v>0.2857142857142857</v>
      </c>
      <c r="T65" s="70">
        <v>4</v>
      </c>
      <c r="U65" s="111">
        <f t="shared" si="18"/>
        <v>0.5714285714285714</v>
      </c>
      <c r="V65" s="81"/>
      <c r="W65" s="66" t="str">
        <f t="shared" si="9"/>
        <v>A</v>
      </c>
      <c r="X65" s="105"/>
      <c r="Y65" s="92" t="s">
        <v>144</v>
      </c>
      <c r="DZ65" s="100"/>
      <c r="EA65" s="100"/>
      <c r="EB65" s="101"/>
      <c r="EC65" s="100"/>
      <c r="ED65" s="101"/>
      <c r="EE65" s="100"/>
      <c r="EF65" s="100"/>
      <c r="EG65" s="95"/>
      <c r="EH65" s="96"/>
      <c r="EI65" s="97"/>
      <c r="EJ65" s="98"/>
      <c r="EK65" s="97"/>
      <c r="EL65" s="98"/>
      <c r="EM65" s="97"/>
      <c r="EN65" s="102"/>
      <c r="EO65" s="106"/>
      <c r="EP65" s="11"/>
    </row>
    <row r="66" spans="1:236" s="99" customFormat="1" ht="27" customHeight="1">
      <c r="A66" s="64">
        <v>42</v>
      </c>
      <c r="B66" s="58">
        <v>4</v>
      </c>
      <c r="C66" s="61" t="s">
        <v>84</v>
      </c>
      <c r="D66" s="60">
        <v>1</v>
      </c>
      <c r="E66" s="60">
        <v>0.8</v>
      </c>
      <c r="F66" s="60" t="s">
        <v>68</v>
      </c>
      <c r="G66" s="60" t="s">
        <v>64</v>
      </c>
      <c r="H66" s="60" t="s">
        <v>62</v>
      </c>
      <c r="I66" s="60" t="s">
        <v>63</v>
      </c>
      <c r="J66" s="71" t="s">
        <v>144</v>
      </c>
      <c r="K66" s="55">
        <v>1</v>
      </c>
      <c r="L66" s="58">
        <v>0</v>
      </c>
      <c r="M66" s="111">
        <f t="shared" si="14"/>
        <v>0</v>
      </c>
      <c r="N66" s="58">
        <v>0</v>
      </c>
      <c r="O66" s="111">
        <f t="shared" si="15"/>
        <v>0</v>
      </c>
      <c r="P66" s="58">
        <v>0</v>
      </c>
      <c r="Q66" s="111">
        <f t="shared" si="16"/>
        <v>0</v>
      </c>
      <c r="R66" s="58">
        <v>1</v>
      </c>
      <c r="S66" s="111">
        <f t="shared" si="17"/>
        <v>1</v>
      </c>
      <c r="T66" s="58">
        <v>0</v>
      </c>
      <c r="U66" s="111">
        <f t="shared" si="18"/>
        <v>0</v>
      </c>
      <c r="V66" s="81"/>
      <c r="W66" s="66" t="str">
        <f t="shared" si="9"/>
        <v>B</v>
      </c>
      <c r="X66" s="105"/>
      <c r="Y66" s="92" t="e">
        <f>IF(AND(Q66=100%,S66&gt;=60%,U66&gt;=10%,#REF!="A"),"A",IF(AND(S66&gt;=60%,OR(#REF!="B",#REF!="A")),"B",IF(AND(E66=100%,Q66&gt;=70%,OR(#REF!="B",#REF!="A",#REF!="C")),"C","D")))</f>
        <v>#REF!</v>
      </c>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93">
        <v>1</v>
      </c>
      <c r="EA66" s="93">
        <v>1</v>
      </c>
      <c r="EB66" s="94" t="s">
        <v>70</v>
      </c>
      <c r="EC66" s="93" t="s">
        <v>64</v>
      </c>
      <c r="ED66" s="94" t="s">
        <v>62</v>
      </c>
      <c r="EE66" s="100" t="s">
        <v>63</v>
      </c>
      <c r="EF66" s="100" t="s">
        <v>144</v>
      </c>
      <c r="EG66" s="95" t="e">
        <f>VLOOKUP(DY66,#REF!,28,0)</f>
        <v>#REF!</v>
      </c>
      <c r="EH66" s="96" t="e">
        <f>VLOOKUP(DY66,#REF!,29,0)</f>
        <v>#REF!</v>
      </c>
      <c r="EI66" s="97" t="e">
        <f aca="true" t="shared" si="19" ref="EI66:EI81">EH66/EG66</f>
        <v>#REF!</v>
      </c>
      <c r="EJ66" s="98" t="e">
        <f>VLOOKUP(DY66,#REF!,30,0)</f>
        <v>#REF!</v>
      </c>
      <c r="EK66" s="97" t="e">
        <f>EJ66/EG66</f>
        <v>#REF!</v>
      </c>
      <c r="EL66" s="98" t="e">
        <f>VLOOKUP(DY66,#REF!,31,0)</f>
        <v>#REF!</v>
      </c>
      <c r="EM66" s="97" t="e">
        <f aca="true" t="shared" si="20" ref="EM66:EM81">EL66/EG66</f>
        <v>#REF!</v>
      </c>
      <c r="EN66" s="12" t="s">
        <v>140</v>
      </c>
      <c r="EO66" s="106">
        <f aca="true" t="shared" si="21" ref="EO66:EO81">EQ66</f>
        <v>0</v>
      </c>
      <c r="EP66" s="11"/>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row>
    <row r="67" spans="1:236" s="134" customFormat="1" ht="27" customHeight="1">
      <c r="A67" s="63"/>
      <c r="B67" s="57" t="s">
        <v>17</v>
      </c>
      <c r="C67" s="59" t="s">
        <v>194</v>
      </c>
      <c r="D67" s="72"/>
      <c r="E67" s="72"/>
      <c r="F67" s="72"/>
      <c r="G67" s="72"/>
      <c r="H67" s="72"/>
      <c r="I67" s="72"/>
      <c r="J67" s="73"/>
      <c r="K67" s="55">
        <f>SUM(K68:K69)</f>
        <v>18</v>
      </c>
      <c r="L67" s="55">
        <f>SUM(L68:L69)</f>
        <v>0</v>
      </c>
      <c r="M67" s="125">
        <f>L67/K67</f>
        <v>0</v>
      </c>
      <c r="N67" s="55">
        <f>SUM(N68:N69)</f>
        <v>0</v>
      </c>
      <c r="O67" s="125">
        <f>N67/K67</f>
        <v>0</v>
      </c>
      <c r="P67" s="55">
        <f>SUM(P68:P69)</f>
        <v>62</v>
      </c>
      <c r="Q67" s="125">
        <f>P67/K67</f>
        <v>3.4444444444444446</v>
      </c>
      <c r="R67" s="55">
        <f>SUM(R68:R69)</f>
        <v>14</v>
      </c>
      <c r="S67" s="125">
        <f>R67/K67</f>
        <v>0.7777777777777778</v>
      </c>
      <c r="T67" s="55">
        <f>SUM(T68:T69)</f>
        <v>4</v>
      </c>
      <c r="U67" s="125">
        <f>T67/K67</f>
        <v>0.2222222222222222</v>
      </c>
      <c r="V67" s="73"/>
      <c r="W67" s="66"/>
      <c r="X67" s="105"/>
      <c r="Y67" s="126" t="e">
        <f>IF(AND(Q67=100%,S67&gt;=60%,U67&gt;=10%,#REF!="A"),"A",IF(AND(S67&gt;=60%,OR(#REF!="B",#REF!="A")),"B",IF(AND(E67=100%,Q67&gt;=70%,OR(#REF!="B",#REF!="A",#REF!="C")),"C","D")))</f>
        <v>#REF!</v>
      </c>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8">
        <v>1</v>
      </c>
      <c r="EA67" s="128">
        <v>1</v>
      </c>
      <c r="EB67" s="129" t="s">
        <v>70</v>
      </c>
      <c r="EC67" s="128" t="s">
        <v>64</v>
      </c>
      <c r="ED67" s="129" t="s">
        <v>62</v>
      </c>
      <c r="EE67" s="129" t="s">
        <v>63</v>
      </c>
      <c r="EF67" s="129" t="s">
        <v>140</v>
      </c>
      <c r="EG67" s="95" t="e">
        <f>VLOOKUP(DY67,#REF!,28,0)</f>
        <v>#REF!</v>
      </c>
      <c r="EH67" s="130" t="e">
        <f>VLOOKUP(DY67,#REF!,29,0)</f>
        <v>#REF!</v>
      </c>
      <c r="EI67" s="131" t="e">
        <f t="shared" si="19"/>
        <v>#REF!</v>
      </c>
      <c r="EJ67" s="132" t="e">
        <f>VLOOKUP(DY67,#REF!,30,0)</f>
        <v>#REF!</v>
      </c>
      <c r="EK67" s="131" t="e">
        <f>EJ67/EG67</f>
        <v>#REF!</v>
      </c>
      <c r="EL67" s="132" t="e">
        <f>VLOOKUP(DY67,#REF!,31,0)</f>
        <v>#REF!</v>
      </c>
      <c r="EM67" s="131" t="e">
        <f t="shared" si="20"/>
        <v>#REF!</v>
      </c>
      <c r="EN67" s="106" t="s">
        <v>140</v>
      </c>
      <c r="EO67" s="106">
        <f t="shared" si="21"/>
        <v>0</v>
      </c>
      <c r="EP67" s="133"/>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row>
    <row r="68" spans="1:236" s="99" customFormat="1" ht="27" customHeight="1">
      <c r="A68" s="64">
        <v>43</v>
      </c>
      <c r="B68" s="58">
        <v>1</v>
      </c>
      <c r="C68" s="61" t="s">
        <v>166</v>
      </c>
      <c r="D68" s="60">
        <v>1</v>
      </c>
      <c r="E68" s="60">
        <v>1</v>
      </c>
      <c r="F68" s="60" t="s">
        <v>167</v>
      </c>
      <c r="G68" s="60" t="s">
        <v>106</v>
      </c>
      <c r="H68" s="60" t="s">
        <v>62</v>
      </c>
      <c r="I68" s="60" t="s">
        <v>63</v>
      </c>
      <c r="J68" s="37" t="s">
        <v>144</v>
      </c>
      <c r="K68" s="55">
        <v>10</v>
      </c>
      <c r="L68" s="58">
        <v>0</v>
      </c>
      <c r="M68" s="111">
        <f t="shared" si="14"/>
        <v>0</v>
      </c>
      <c r="N68" s="58">
        <v>0</v>
      </c>
      <c r="O68" s="111">
        <f t="shared" si="15"/>
        <v>0</v>
      </c>
      <c r="P68" s="58">
        <v>39</v>
      </c>
      <c r="Q68" s="111">
        <f t="shared" si="16"/>
        <v>3.9</v>
      </c>
      <c r="R68" s="58">
        <v>7</v>
      </c>
      <c r="S68" s="111">
        <f t="shared" si="17"/>
        <v>0.7</v>
      </c>
      <c r="T68" s="58">
        <v>3</v>
      </c>
      <c r="U68" s="111">
        <f t="shared" si="18"/>
        <v>0.3</v>
      </c>
      <c r="V68" s="73"/>
      <c r="W68" s="66" t="str">
        <f t="shared" si="9"/>
        <v>B</v>
      </c>
      <c r="X68" s="105"/>
      <c r="Y68" s="92" t="e">
        <f>IF(AND(Q68=100%,S68&gt;=60%,U68&gt;=10%,#REF!="A"),"A",IF(AND(S68&gt;=60%,OR(#REF!="B",#REF!="A")),"B",IF(AND(E68=100%,Q68&gt;=70%,OR(#REF!="B",#REF!="A",#REF!="C")),"C","D")))</f>
        <v>#REF!</v>
      </c>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93">
        <v>1</v>
      </c>
      <c r="EA68" s="93">
        <v>1</v>
      </c>
      <c r="EB68" s="94" t="s">
        <v>121</v>
      </c>
      <c r="EC68" s="93" t="s">
        <v>64</v>
      </c>
      <c r="ED68" s="94" t="s">
        <v>62</v>
      </c>
      <c r="EE68" s="94" t="s">
        <v>63</v>
      </c>
      <c r="EF68" s="94" t="s">
        <v>140</v>
      </c>
      <c r="EG68" s="95" t="e">
        <f>VLOOKUP(DY68,#REF!,28,0)</f>
        <v>#REF!</v>
      </c>
      <c r="EH68" s="96" t="e">
        <f>VLOOKUP(DY68,#REF!,29,0)</f>
        <v>#REF!</v>
      </c>
      <c r="EI68" s="97" t="e">
        <f t="shared" si="19"/>
        <v>#REF!</v>
      </c>
      <c r="EJ68" s="98" t="e">
        <f>VLOOKUP(DY68,#REF!,30,0)</f>
        <v>#REF!</v>
      </c>
      <c r="EK68" s="97" t="e">
        <f>EJ68/EG68</f>
        <v>#REF!</v>
      </c>
      <c r="EL68" s="98" t="e">
        <f>VLOOKUP(DY68,#REF!,31,0)</f>
        <v>#REF!</v>
      </c>
      <c r="EM68" s="97" t="e">
        <f t="shared" si="20"/>
        <v>#REF!</v>
      </c>
      <c r="EN68" s="12" t="s">
        <v>140</v>
      </c>
      <c r="EO68" s="106">
        <f t="shared" si="21"/>
        <v>0</v>
      </c>
      <c r="EP68" s="11"/>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row>
    <row r="69" spans="1:236" s="99" customFormat="1" ht="27" customHeight="1" thickBot="1">
      <c r="A69" s="64">
        <v>44</v>
      </c>
      <c r="B69" s="58">
        <v>2</v>
      </c>
      <c r="C69" s="61" t="s">
        <v>168</v>
      </c>
      <c r="D69" s="60">
        <v>1</v>
      </c>
      <c r="E69" s="60">
        <v>1</v>
      </c>
      <c r="F69" s="60" t="s">
        <v>169</v>
      </c>
      <c r="G69" s="60" t="s">
        <v>106</v>
      </c>
      <c r="H69" s="60" t="s">
        <v>62</v>
      </c>
      <c r="I69" s="60" t="s">
        <v>63</v>
      </c>
      <c r="J69" s="37" t="s">
        <v>144</v>
      </c>
      <c r="K69" s="55">
        <v>8</v>
      </c>
      <c r="L69" s="58">
        <v>0</v>
      </c>
      <c r="M69" s="111">
        <f t="shared" si="14"/>
        <v>0</v>
      </c>
      <c r="N69" s="58">
        <v>0</v>
      </c>
      <c r="O69" s="111">
        <f t="shared" si="15"/>
        <v>0</v>
      </c>
      <c r="P69" s="58">
        <v>23</v>
      </c>
      <c r="Q69" s="111">
        <f t="shared" si="16"/>
        <v>2.875</v>
      </c>
      <c r="R69" s="58">
        <v>7</v>
      </c>
      <c r="S69" s="111">
        <f t="shared" si="17"/>
        <v>0.875</v>
      </c>
      <c r="T69" s="58">
        <v>1</v>
      </c>
      <c r="U69" s="111">
        <f t="shared" si="18"/>
        <v>0.125</v>
      </c>
      <c r="V69" s="73"/>
      <c r="W69" s="66" t="str">
        <f t="shared" si="9"/>
        <v>B</v>
      </c>
      <c r="X69" s="108"/>
      <c r="Y69" s="92" t="e">
        <f>IF(AND(Q69=100%,S69&gt;=60%,U69&gt;=10%,#REF!="A"),"A",IF(AND(S69&gt;=60%,OR(#REF!="B",#REF!="A")),"B",IF(AND(E69=100%,Q69&gt;=70%,OR(#REF!="B",#REF!="A",#REF!="C")),"C","D")))</f>
        <v>#REF!</v>
      </c>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93">
        <v>1</v>
      </c>
      <c r="EA69" s="93">
        <v>1</v>
      </c>
      <c r="EB69" s="94" t="s">
        <v>121</v>
      </c>
      <c r="EC69" s="93" t="s">
        <v>64</v>
      </c>
      <c r="ED69" s="94" t="s">
        <v>62</v>
      </c>
      <c r="EE69" s="94" t="s">
        <v>63</v>
      </c>
      <c r="EF69" s="94" t="s">
        <v>140</v>
      </c>
      <c r="EG69" s="95" t="e">
        <f>VLOOKUP(DY69,#REF!,28,0)</f>
        <v>#REF!</v>
      </c>
      <c r="EH69" s="96" t="e">
        <f>VLOOKUP(DY69,#REF!,29,0)</f>
        <v>#REF!</v>
      </c>
      <c r="EI69" s="97" t="e">
        <f t="shared" si="19"/>
        <v>#REF!</v>
      </c>
      <c r="EJ69" s="98" t="e">
        <f>VLOOKUP(DY69,#REF!,30,0)</f>
        <v>#REF!</v>
      </c>
      <c r="EK69" s="97" t="e">
        <f>EJ69/EG69</f>
        <v>#REF!</v>
      </c>
      <c r="EL69" s="98" t="e">
        <f>VLOOKUP(DY69,#REF!,31,0)</f>
        <v>#REF!</v>
      </c>
      <c r="EM69" s="97" t="e">
        <f t="shared" si="20"/>
        <v>#REF!</v>
      </c>
      <c r="EN69" s="12" t="s">
        <v>140</v>
      </c>
      <c r="EO69" s="106">
        <f t="shared" si="21"/>
        <v>0</v>
      </c>
      <c r="EP69" s="11"/>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row>
    <row r="70" spans="1:236" s="134" customFormat="1" ht="27" customHeight="1" thickTop="1">
      <c r="A70" s="63"/>
      <c r="B70" s="57" t="s">
        <v>18</v>
      </c>
      <c r="C70" s="59" t="s">
        <v>128</v>
      </c>
      <c r="D70" s="72"/>
      <c r="E70" s="72"/>
      <c r="F70" s="72"/>
      <c r="G70" s="72"/>
      <c r="H70" s="72"/>
      <c r="I70" s="72"/>
      <c r="J70" s="73"/>
      <c r="K70" s="55">
        <f>SUM(K71:K72)</f>
        <v>28</v>
      </c>
      <c r="L70" s="55">
        <f>SUM(L71:L72)</f>
        <v>0</v>
      </c>
      <c r="M70" s="125">
        <f t="shared" si="14"/>
        <v>0</v>
      </c>
      <c r="N70" s="55">
        <f>SUM(N71:N72)</f>
        <v>0</v>
      </c>
      <c r="O70" s="125">
        <f t="shared" si="15"/>
        <v>0</v>
      </c>
      <c r="P70" s="55">
        <f>SUM(P71:P72)</f>
        <v>0</v>
      </c>
      <c r="Q70" s="125">
        <f t="shared" si="16"/>
        <v>0</v>
      </c>
      <c r="R70" s="55">
        <f>SUM(R71:R72)</f>
        <v>22</v>
      </c>
      <c r="S70" s="125">
        <f t="shared" si="17"/>
        <v>0.7857142857142857</v>
      </c>
      <c r="T70" s="55">
        <f>SUM(T71:T72)</f>
        <v>6</v>
      </c>
      <c r="U70" s="125">
        <f t="shared" si="18"/>
        <v>0.21428571428571427</v>
      </c>
      <c r="V70" s="73"/>
      <c r="W70" s="104"/>
      <c r="X70" s="105"/>
      <c r="Y70" s="126" t="e">
        <f>IF(AND(Q70=100%,S70&gt;=60%,U70&gt;=10%,#REF!="A"),"A",IF(AND(S70&gt;=60%,OR(#REF!="B",#REF!="A")),"B",IF(AND(#REF!=100%,Q70&gt;=70%,OR(#REF!="B",#REF!="A",#REF!="C")),"C","D")))</f>
        <v>#REF!</v>
      </c>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8">
        <v>1</v>
      </c>
      <c r="EA70" s="128">
        <f>100%</f>
        <v>1</v>
      </c>
      <c r="EB70" s="129">
        <v>0.15</v>
      </c>
      <c r="EC70" s="128">
        <v>0.8</v>
      </c>
      <c r="ED70" s="129" t="s">
        <v>62</v>
      </c>
      <c r="EE70" s="129" t="s">
        <v>63</v>
      </c>
      <c r="EF70" s="129" t="s">
        <v>140</v>
      </c>
      <c r="EG70" s="95" t="e">
        <f>VLOOKUP(DY70,#REF!,28,0)</f>
        <v>#REF!</v>
      </c>
      <c r="EH70" s="130" t="e">
        <f>VLOOKUP(DY70,#REF!,29,0)</f>
        <v>#REF!</v>
      </c>
      <c r="EI70" s="131" t="e">
        <f t="shared" si="19"/>
        <v>#REF!</v>
      </c>
      <c r="EJ70" s="132" t="e">
        <f>VLOOKUP(DY70,#REF!,30,0)</f>
        <v>#REF!</v>
      </c>
      <c r="EK70" s="131" t="e">
        <f>EJ70/EG70</f>
        <v>#REF!</v>
      </c>
      <c r="EL70" s="132" t="e">
        <f>VLOOKUP(DY70,#REF!,31,0)</f>
        <v>#REF!</v>
      </c>
      <c r="EM70" s="131" t="e">
        <f t="shared" si="20"/>
        <v>#REF!</v>
      </c>
      <c r="EN70" s="106" t="s">
        <v>140</v>
      </c>
      <c r="EO70" s="106">
        <f t="shared" si="21"/>
        <v>0</v>
      </c>
      <c r="EP70" s="133"/>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row>
    <row r="71" spans="1:236" s="99" customFormat="1" ht="27" customHeight="1">
      <c r="A71" s="64">
        <v>45</v>
      </c>
      <c r="B71" s="58">
        <v>1</v>
      </c>
      <c r="C71" s="61" t="s">
        <v>47</v>
      </c>
      <c r="D71" s="60">
        <v>1</v>
      </c>
      <c r="E71" s="60">
        <v>1</v>
      </c>
      <c r="F71" s="60" t="s">
        <v>70</v>
      </c>
      <c r="G71" s="60" t="s">
        <v>64</v>
      </c>
      <c r="H71" s="60" t="s">
        <v>62</v>
      </c>
      <c r="I71" s="60" t="s">
        <v>63</v>
      </c>
      <c r="J71" s="37" t="s">
        <v>144</v>
      </c>
      <c r="K71" s="55">
        <v>14</v>
      </c>
      <c r="L71" s="58">
        <v>0</v>
      </c>
      <c r="M71" s="111">
        <f aca="true" t="shared" si="22" ref="M71:M98">L71/K71</f>
        <v>0</v>
      </c>
      <c r="N71" s="58">
        <v>0</v>
      </c>
      <c r="O71" s="111">
        <f aca="true" t="shared" si="23" ref="O71:O98">N71/K71</f>
        <v>0</v>
      </c>
      <c r="P71" s="58">
        <v>0</v>
      </c>
      <c r="Q71" s="111">
        <f aca="true" t="shared" si="24" ref="Q71:Q98">P71/K71</f>
        <v>0</v>
      </c>
      <c r="R71" s="58">
        <v>12</v>
      </c>
      <c r="S71" s="111">
        <f aca="true" t="shared" si="25" ref="S71:S98">R71/K71</f>
        <v>0.8571428571428571</v>
      </c>
      <c r="T71" s="58">
        <v>2</v>
      </c>
      <c r="U71" s="111">
        <f aca="true" t="shared" si="26" ref="U71:U98">T71/K71</f>
        <v>0.14285714285714285</v>
      </c>
      <c r="V71" s="73"/>
      <c r="W71" s="66" t="str">
        <f t="shared" si="9"/>
        <v>B</v>
      </c>
      <c r="X71" s="105"/>
      <c r="Y71" s="92" t="e">
        <f>IF(AND(Q71=100%,S71&gt;=60%,U71&gt;=10%,#REF!="A"),"A",IF(AND(S71&gt;=60%,OR(#REF!="B",#REF!="A")),"B",IF(AND(E71=100%,Q71&gt;=70%,OR(#REF!="B",#REF!="A",#REF!="C")),"C","D")))</f>
        <v>#REF!</v>
      </c>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93">
        <v>1</v>
      </c>
      <c r="EA71" s="93">
        <v>1</v>
      </c>
      <c r="EB71" s="94" t="s">
        <v>67</v>
      </c>
      <c r="EC71" s="93" t="s">
        <v>64</v>
      </c>
      <c r="ED71" s="94" t="s">
        <v>62</v>
      </c>
      <c r="EE71" s="94" t="s">
        <v>63</v>
      </c>
      <c r="EF71" s="94" t="s">
        <v>140</v>
      </c>
      <c r="EG71" s="95" t="e">
        <f>VLOOKUP(DY71,#REF!,28,0)</f>
        <v>#REF!</v>
      </c>
      <c r="EH71" s="96" t="e">
        <f>VLOOKUP(DY71,#REF!,29,0)</f>
        <v>#REF!</v>
      </c>
      <c r="EI71" s="97" t="e">
        <f t="shared" si="19"/>
        <v>#REF!</v>
      </c>
      <c r="EJ71" s="98" t="e">
        <f>VLOOKUP(DY71,#REF!,30,0)</f>
        <v>#REF!</v>
      </c>
      <c r="EK71" s="97" t="e">
        <f aca="true" t="shared" si="27" ref="EK71:EK76">EJ71/EG71</f>
        <v>#REF!</v>
      </c>
      <c r="EL71" s="98" t="e">
        <f>VLOOKUP(DY71,#REF!,31,0)</f>
        <v>#REF!</v>
      </c>
      <c r="EM71" s="97" t="e">
        <f t="shared" si="20"/>
        <v>#REF!</v>
      </c>
      <c r="EN71" s="12" t="s">
        <v>144</v>
      </c>
      <c r="EO71" s="106">
        <f t="shared" si="21"/>
        <v>0</v>
      </c>
      <c r="EP71" s="11"/>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row>
    <row r="72" spans="1:236" s="99" customFormat="1" ht="27" customHeight="1">
      <c r="A72" s="64">
        <v>46</v>
      </c>
      <c r="B72" s="58">
        <v>2</v>
      </c>
      <c r="C72" s="61" t="s">
        <v>85</v>
      </c>
      <c r="D72" s="60">
        <v>1</v>
      </c>
      <c r="E72" s="60">
        <v>1</v>
      </c>
      <c r="F72" s="60" t="s">
        <v>70</v>
      </c>
      <c r="G72" s="60" t="s">
        <v>64</v>
      </c>
      <c r="H72" s="60" t="s">
        <v>62</v>
      </c>
      <c r="I72" s="60" t="s">
        <v>63</v>
      </c>
      <c r="J72" s="37" t="s">
        <v>144</v>
      </c>
      <c r="K72" s="55">
        <v>14</v>
      </c>
      <c r="L72" s="58">
        <v>0</v>
      </c>
      <c r="M72" s="111">
        <f t="shared" si="22"/>
        <v>0</v>
      </c>
      <c r="N72" s="58">
        <v>0</v>
      </c>
      <c r="O72" s="111">
        <f t="shared" si="23"/>
        <v>0</v>
      </c>
      <c r="P72" s="58">
        <v>0</v>
      </c>
      <c r="Q72" s="111">
        <f t="shared" si="24"/>
        <v>0</v>
      </c>
      <c r="R72" s="58">
        <v>10</v>
      </c>
      <c r="S72" s="111">
        <f t="shared" si="25"/>
        <v>0.7142857142857143</v>
      </c>
      <c r="T72" s="58">
        <v>4</v>
      </c>
      <c r="U72" s="111">
        <f t="shared" si="26"/>
        <v>0.2857142857142857</v>
      </c>
      <c r="V72" s="73"/>
      <c r="W72" s="66" t="str">
        <f t="shared" si="9"/>
        <v>B</v>
      </c>
      <c r="X72" s="105"/>
      <c r="Y72" s="92" t="e">
        <f>IF(AND(Q72=100%,S72&gt;=60%,U72&gt;=10%,#REF!="A"),"A",IF(AND(S72&gt;=60%,OR(#REF!="B",#REF!="A")),"B",IF(AND(E72=100%,Q72&gt;=70%,OR(#REF!="B",#REF!="A",#REF!="C")),"C","D")))</f>
        <v>#REF!</v>
      </c>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93">
        <v>1</v>
      </c>
      <c r="EA72" s="93">
        <v>1</v>
      </c>
      <c r="EB72" s="94" t="s">
        <v>68</v>
      </c>
      <c r="EC72" s="93" t="s">
        <v>64</v>
      </c>
      <c r="ED72" s="94" t="s">
        <v>62</v>
      </c>
      <c r="EE72" s="94" t="s">
        <v>63</v>
      </c>
      <c r="EF72" s="94" t="s">
        <v>140</v>
      </c>
      <c r="EG72" s="95" t="e">
        <f>VLOOKUP(DY72,#REF!,28,0)</f>
        <v>#REF!</v>
      </c>
      <c r="EH72" s="96" t="e">
        <f>VLOOKUP(DY72,#REF!,29,0)</f>
        <v>#REF!</v>
      </c>
      <c r="EI72" s="97" t="e">
        <f t="shared" si="19"/>
        <v>#REF!</v>
      </c>
      <c r="EJ72" s="98" t="e">
        <f>VLOOKUP(DY72,#REF!,30,0)</f>
        <v>#REF!</v>
      </c>
      <c r="EK72" s="97" t="e">
        <f t="shared" si="27"/>
        <v>#REF!</v>
      </c>
      <c r="EL72" s="98" t="e">
        <f>VLOOKUP(DY72,#REF!,31,0)</f>
        <v>#REF!</v>
      </c>
      <c r="EM72" s="97" t="e">
        <f t="shared" si="20"/>
        <v>#REF!</v>
      </c>
      <c r="EN72" s="12" t="s">
        <v>140</v>
      </c>
      <c r="EO72" s="106">
        <f t="shared" si="21"/>
        <v>0</v>
      </c>
      <c r="EP72" s="11"/>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row>
    <row r="73" spans="1:236" s="134" customFormat="1" ht="27" customHeight="1">
      <c r="A73" s="63"/>
      <c r="B73" s="57" t="s">
        <v>19</v>
      </c>
      <c r="C73" s="59" t="s">
        <v>129</v>
      </c>
      <c r="D73" s="72"/>
      <c r="E73" s="72"/>
      <c r="F73" s="72"/>
      <c r="G73" s="72"/>
      <c r="H73" s="72"/>
      <c r="I73" s="72"/>
      <c r="J73" s="73"/>
      <c r="K73" s="55">
        <f>SUM(K74:K75)</f>
        <v>10</v>
      </c>
      <c r="L73" s="55">
        <f>SUM(L74:L75)</f>
        <v>0</v>
      </c>
      <c r="M73" s="125">
        <f>L73/K73</f>
        <v>0</v>
      </c>
      <c r="N73" s="55">
        <f>SUM(N74:N75)</f>
        <v>0</v>
      </c>
      <c r="O73" s="125">
        <f>N73/K73</f>
        <v>0</v>
      </c>
      <c r="P73" s="55">
        <f>SUM(P74:P75)</f>
        <v>0</v>
      </c>
      <c r="Q73" s="125">
        <f>P73/K73</f>
        <v>0</v>
      </c>
      <c r="R73" s="55">
        <f>SUM(R74:R75)</f>
        <v>9</v>
      </c>
      <c r="S73" s="125">
        <f>R73/K73</f>
        <v>0.9</v>
      </c>
      <c r="T73" s="55">
        <f>SUM(T74:T75)</f>
        <v>1</v>
      </c>
      <c r="U73" s="125">
        <f>T73/K73</f>
        <v>0.1</v>
      </c>
      <c r="V73" s="73"/>
      <c r="W73" s="66"/>
      <c r="X73" s="105"/>
      <c r="Y73" s="126" t="e">
        <f>IF(AND(Q73=100%,S73&gt;=60%,U73&gt;=10%,#REF!="A"),"A",IF(AND(S73&gt;=60%,OR(#REF!="B",#REF!="A")),"B",IF(AND(E73=100%,Q73&gt;=70%,OR(#REF!="B",#REF!="A",#REF!="C")),"C","D")))</f>
        <v>#REF!</v>
      </c>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8">
        <v>1</v>
      </c>
      <c r="EA73" s="128">
        <v>1</v>
      </c>
      <c r="EB73" s="129" t="s">
        <v>70</v>
      </c>
      <c r="EC73" s="128" t="s">
        <v>64</v>
      </c>
      <c r="ED73" s="129" t="s">
        <v>62</v>
      </c>
      <c r="EE73" s="129" t="s">
        <v>63</v>
      </c>
      <c r="EF73" s="129" t="s">
        <v>144</v>
      </c>
      <c r="EG73" s="95" t="e">
        <f>VLOOKUP(DY73,#REF!,28,0)</f>
        <v>#REF!</v>
      </c>
      <c r="EH73" s="130" t="e">
        <f>VLOOKUP(DY73,#REF!,29,0)</f>
        <v>#REF!</v>
      </c>
      <c r="EI73" s="131" t="e">
        <f t="shared" si="19"/>
        <v>#REF!</v>
      </c>
      <c r="EJ73" s="132" t="e">
        <f>VLOOKUP(DY73,#REF!,30,0)</f>
        <v>#REF!</v>
      </c>
      <c r="EK73" s="131" t="e">
        <f t="shared" si="27"/>
        <v>#REF!</v>
      </c>
      <c r="EL73" s="132" t="e">
        <f>VLOOKUP(DY73,#REF!,31,0)</f>
        <v>#REF!</v>
      </c>
      <c r="EM73" s="131" t="e">
        <f t="shared" si="20"/>
        <v>#REF!</v>
      </c>
      <c r="EN73" s="106" t="s">
        <v>144</v>
      </c>
      <c r="EO73" s="106">
        <f t="shared" si="21"/>
        <v>0</v>
      </c>
      <c r="EP73" s="133"/>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row>
    <row r="74" spans="1:236" s="99" customFormat="1" ht="27" customHeight="1">
      <c r="A74" s="64">
        <v>47</v>
      </c>
      <c r="B74" s="56">
        <v>1</v>
      </c>
      <c r="C74" s="65" t="s">
        <v>92</v>
      </c>
      <c r="D74" s="60">
        <v>1</v>
      </c>
      <c r="E74" s="60">
        <v>0.95</v>
      </c>
      <c r="F74" s="60" t="s">
        <v>70</v>
      </c>
      <c r="G74" s="60" t="s">
        <v>64</v>
      </c>
      <c r="H74" s="60" t="s">
        <v>62</v>
      </c>
      <c r="I74" s="60" t="s">
        <v>63</v>
      </c>
      <c r="J74" s="37" t="s">
        <v>140</v>
      </c>
      <c r="K74" s="55">
        <v>7</v>
      </c>
      <c r="L74" s="58">
        <v>0</v>
      </c>
      <c r="M74" s="111">
        <f t="shared" si="22"/>
        <v>0</v>
      </c>
      <c r="N74" s="58">
        <v>0</v>
      </c>
      <c r="O74" s="111">
        <f t="shared" si="23"/>
        <v>0</v>
      </c>
      <c r="P74" s="58">
        <v>0</v>
      </c>
      <c r="Q74" s="111">
        <f t="shared" si="24"/>
        <v>0</v>
      </c>
      <c r="R74" s="58">
        <v>7</v>
      </c>
      <c r="S74" s="111">
        <f t="shared" si="25"/>
        <v>1</v>
      </c>
      <c r="T74" s="58">
        <v>0</v>
      </c>
      <c r="U74" s="111">
        <f t="shared" si="26"/>
        <v>0</v>
      </c>
      <c r="V74" s="73"/>
      <c r="W74" s="66" t="str">
        <f t="shared" si="9"/>
        <v>B</v>
      </c>
      <c r="X74" s="105"/>
      <c r="Y74" s="92" t="s">
        <v>144</v>
      </c>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93">
        <v>1</v>
      </c>
      <c r="EA74" s="93">
        <v>1</v>
      </c>
      <c r="EB74" s="94" t="s">
        <v>68</v>
      </c>
      <c r="EC74" s="93" t="s">
        <v>64</v>
      </c>
      <c r="ED74" s="94" t="s">
        <v>62</v>
      </c>
      <c r="EE74" s="94" t="s">
        <v>63</v>
      </c>
      <c r="EF74" s="94" t="s">
        <v>144</v>
      </c>
      <c r="EG74" s="95" t="e">
        <f>VLOOKUP(DY74,#REF!,28,0)</f>
        <v>#REF!</v>
      </c>
      <c r="EH74" s="96" t="e">
        <f>VLOOKUP(DY74,#REF!,29,0)</f>
        <v>#REF!</v>
      </c>
      <c r="EI74" s="97" t="e">
        <f t="shared" si="19"/>
        <v>#REF!</v>
      </c>
      <c r="EJ74" s="98" t="e">
        <f>VLOOKUP(DY74,#REF!,30,0)</f>
        <v>#REF!</v>
      </c>
      <c r="EK74" s="97" t="e">
        <f t="shared" si="27"/>
        <v>#REF!</v>
      </c>
      <c r="EL74" s="98" t="e">
        <f>VLOOKUP(DY74,#REF!,31,0)</f>
        <v>#REF!</v>
      </c>
      <c r="EM74" s="97" t="e">
        <f t="shared" si="20"/>
        <v>#REF!</v>
      </c>
      <c r="EN74" s="12" t="s">
        <v>144</v>
      </c>
      <c r="EO74" s="106">
        <f t="shared" si="21"/>
        <v>0</v>
      </c>
      <c r="EP74" s="11" t="s">
        <v>193</v>
      </c>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row>
    <row r="75" spans="1:236" s="99" customFormat="1" ht="27" customHeight="1">
      <c r="A75" s="64">
        <v>48</v>
      </c>
      <c r="B75" s="56">
        <v>2</v>
      </c>
      <c r="C75" s="65" t="s">
        <v>93</v>
      </c>
      <c r="D75" s="60">
        <v>1</v>
      </c>
      <c r="E75" s="60">
        <v>1</v>
      </c>
      <c r="F75" s="60" t="s">
        <v>70</v>
      </c>
      <c r="G75" s="60" t="s">
        <v>64</v>
      </c>
      <c r="H75" s="60" t="s">
        <v>62</v>
      </c>
      <c r="I75" s="60" t="s">
        <v>63</v>
      </c>
      <c r="J75" s="37" t="s">
        <v>144</v>
      </c>
      <c r="K75" s="55">
        <v>3</v>
      </c>
      <c r="L75" s="58">
        <v>0</v>
      </c>
      <c r="M75" s="111">
        <f t="shared" si="22"/>
        <v>0</v>
      </c>
      <c r="N75" s="58">
        <v>0</v>
      </c>
      <c r="O75" s="111">
        <f t="shared" si="23"/>
        <v>0</v>
      </c>
      <c r="P75" s="58">
        <v>0</v>
      </c>
      <c r="Q75" s="111">
        <f t="shared" si="24"/>
        <v>0</v>
      </c>
      <c r="R75" s="58">
        <v>2</v>
      </c>
      <c r="S75" s="111">
        <f t="shared" si="25"/>
        <v>0.6666666666666666</v>
      </c>
      <c r="T75" s="58">
        <v>1</v>
      </c>
      <c r="U75" s="111">
        <f t="shared" si="26"/>
        <v>0.3333333333333333</v>
      </c>
      <c r="V75" s="73"/>
      <c r="W75" s="66" t="str">
        <f t="shared" si="9"/>
        <v>B</v>
      </c>
      <c r="X75" s="105"/>
      <c r="Y75" s="92" t="e">
        <f>IF(AND(Q75=100%,S75&gt;=60%,U75&gt;=10%,#REF!="A"),"A",IF(AND(S75&gt;=60%,OR(#REF!="B",#REF!="A")),"B",IF(AND(E75=100%,Q75&gt;=70%,OR(#REF!="B",#REF!="A",#REF!="C")),"C","D")))</f>
        <v>#REF!</v>
      </c>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93">
        <v>1</v>
      </c>
      <c r="EA75" s="93">
        <v>1</v>
      </c>
      <c r="EB75" s="93" t="s">
        <v>68</v>
      </c>
      <c r="EC75" s="93" t="s">
        <v>64</v>
      </c>
      <c r="ED75" s="93" t="s">
        <v>62</v>
      </c>
      <c r="EE75" s="93" t="s">
        <v>63</v>
      </c>
      <c r="EF75" s="93" t="s">
        <v>140</v>
      </c>
      <c r="EG75" s="95" t="e">
        <f>VLOOKUP(DY75,#REF!,28,0)</f>
        <v>#REF!</v>
      </c>
      <c r="EH75" s="96" t="e">
        <f>VLOOKUP(DY75,#REF!,29,0)</f>
        <v>#REF!</v>
      </c>
      <c r="EI75" s="97" t="e">
        <f t="shared" si="19"/>
        <v>#REF!</v>
      </c>
      <c r="EJ75" s="98" t="e">
        <f>VLOOKUP(DY75,#REF!,30,0)</f>
        <v>#REF!</v>
      </c>
      <c r="EK75" s="97" t="e">
        <f t="shared" si="27"/>
        <v>#REF!</v>
      </c>
      <c r="EL75" s="98" t="e">
        <f>VLOOKUP(DY75,#REF!,31,0)</f>
        <v>#REF!</v>
      </c>
      <c r="EM75" s="97" t="e">
        <f t="shared" si="20"/>
        <v>#REF!</v>
      </c>
      <c r="EN75" s="12" t="s">
        <v>140</v>
      </c>
      <c r="EO75" s="106">
        <f t="shared" si="21"/>
        <v>0</v>
      </c>
      <c r="EP75" s="11"/>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row>
    <row r="76" spans="1:236" s="134" customFormat="1" ht="27" customHeight="1">
      <c r="A76" s="63"/>
      <c r="B76" s="57" t="s">
        <v>20</v>
      </c>
      <c r="C76" s="59" t="s">
        <v>130</v>
      </c>
      <c r="D76" s="72"/>
      <c r="E76" s="72"/>
      <c r="F76" s="72"/>
      <c r="G76" s="72"/>
      <c r="H76" s="72"/>
      <c r="I76" s="72"/>
      <c r="J76" s="73"/>
      <c r="K76" s="55">
        <f>SUM(K77:K78)</f>
        <v>17</v>
      </c>
      <c r="L76" s="55">
        <f>SUM(L77:L78)</f>
        <v>3</v>
      </c>
      <c r="M76" s="125">
        <f>L76/K76</f>
        <v>0.17647058823529413</v>
      </c>
      <c r="N76" s="55">
        <f>SUM(N77:N78)</f>
        <v>0</v>
      </c>
      <c r="O76" s="125">
        <f>N76/K76</f>
        <v>0</v>
      </c>
      <c r="P76" s="55">
        <f>SUM(P77:P78)</f>
        <v>0</v>
      </c>
      <c r="Q76" s="125">
        <f>P76/K76</f>
        <v>0</v>
      </c>
      <c r="R76" s="55">
        <f>SUM(R77:R78)</f>
        <v>12</v>
      </c>
      <c r="S76" s="125">
        <f>R76/K76</f>
        <v>0.7058823529411765</v>
      </c>
      <c r="T76" s="55">
        <f>SUM(T77:T78)</f>
        <v>2</v>
      </c>
      <c r="U76" s="125">
        <f>T76/K76</f>
        <v>0.11764705882352941</v>
      </c>
      <c r="V76" s="73"/>
      <c r="W76" s="66"/>
      <c r="X76" s="105"/>
      <c r="Y76" s="126" t="e">
        <f>IF(AND(Q76=100%,S76&gt;=60%,U76&gt;=10%,#REF!="A"),"A",IF(AND(S76&gt;=60%,OR(#REF!="B",#REF!="A")),"B",IF(AND(E76=100%,Q76&gt;=70%,OR(#REF!="B",#REF!="A",#REF!="C")),"C","D")))</f>
        <v>#REF!</v>
      </c>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8">
        <v>1</v>
      </c>
      <c r="EA76" s="128">
        <v>1</v>
      </c>
      <c r="EB76" s="129" t="s">
        <v>70</v>
      </c>
      <c r="EC76" s="128" t="s">
        <v>64</v>
      </c>
      <c r="ED76" s="129" t="s">
        <v>62</v>
      </c>
      <c r="EE76" s="129" t="s">
        <v>63</v>
      </c>
      <c r="EF76" s="129" t="s">
        <v>140</v>
      </c>
      <c r="EG76" s="95" t="e">
        <f>VLOOKUP(DY76,#REF!,28,0)</f>
        <v>#REF!</v>
      </c>
      <c r="EH76" s="130" t="e">
        <f>VLOOKUP(DY76,#REF!,29,0)</f>
        <v>#REF!</v>
      </c>
      <c r="EI76" s="131" t="e">
        <f t="shared" si="19"/>
        <v>#REF!</v>
      </c>
      <c r="EJ76" s="132" t="e">
        <f>VLOOKUP(DY76,#REF!,30,0)</f>
        <v>#REF!</v>
      </c>
      <c r="EK76" s="131" t="e">
        <f t="shared" si="27"/>
        <v>#REF!</v>
      </c>
      <c r="EL76" s="132" t="e">
        <f>VLOOKUP(DY76,#REF!,31,0)</f>
        <v>#REF!</v>
      </c>
      <c r="EM76" s="131" t="e">
        <f t="shared" si="20"/>
        <v>#REF!</v>
      </c>
      <c r="EN76" s="106" t="s">
        <v>140</v>
      </c>
      <c r="EO76" s="106">
        <f t="shared" si="21"/>
        <v>0</v>
      </c>
      <c r="EP76" s="133"/>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row>
    <row r="77" spans="1:236" s="99" customFormat="1" ht="27" customHeight="1">
      <c r="A77" s="64">
        <v>49</v>
      </c>
      <c r="B77" s="58">
        <v>1</v>
      </c>
      <c r="C77" s="61" t="s">
        <v>104</v>
      </c>
      <c r="D77" s="60">
        <v>1</v>
      </c>
      <c r="E77" s="60">
        <v>1</v>
      </c>
      <c r="F77" s="60" t="s">
        <v>70</v>
      </c>
      <c r="G77" s="60" t="s">
        <v>106</v>
      </c>
      <c r="H77" s="60" t="s">
        <v>62</v>
      </c>
      <c r="I77" s="60" t="s">
        <v>63</v>
      </c>
      <c r="J77" s="37" t="s">
        <v>144</v>
      </c>
      <c r="K77" s="55">
        <v>5</v>
      </c>
      <c r="L77" s="58">
        <v>0</v>
      </c>
      <c r="M77" s="111">
        <f t="shared" si="22"/>
        <v>0</v>
      </c>
      <c r="N77" s="58">
        <v>0</v>
      </c>
      <c r="O77" s="111">
        <f t="shared" si="23"/>
        <v>0</v>
      </c>
      <c r="P77" s="58">
        <v>0</v>
      </c>
      <c r="Q77" s="111">
        <f t="shared" si="24"/>
        <v>0</v>
      </c>
      <c r="R77" s="58">
        <v>4</v>
      </c>
      <c r="S77" s="111">
        <f t="shared" si="25"/>
        <v>0.8</v>
      </c>
      <c r="T77" s="58">
        <v>1</v>
      </c>
      <c r="U77" s="111">
        <f t="shared" si="26"/>
        <v>0.2</v>
      </c>
      <c r="V77" s="73"/>
      <c r="W77" s="66" t="str">
        <f t="shared" si="9"/>
        <v>B</v>
      </c>
      <c r="X77" s="105"/>
      <c r="Y77" s="92" t="e">
        <f>IF(AND(Q77=100%,S77&gt;=60%,U77&gt;=10%,#REF!="A"),"A",IF(AND(S77&gt;=60%,OR(#REF!="B",#REF!="A")),"B",IF(AND(E77=100%,Q77&gt;=70%,OR(#REF!="B",#REF!="A",#REF!="C")),"C","D")))</f>
        <v>#REF!</v>
      </c>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93">
        <v>1</v>
      </c>
      <c r="EA77" s="93">
        <v>1</v>
      </c>
      <c r="EB77" s="94" t="s">
        <v>70</v>
      </c>
      <c r="EC77" s="93" t="s">
        <v>64</v>
      </c>
      <c r="ED77" s="94" t="s">
        <v>62</v>
      </c>
      <c r="EE77" s="94" t="s">
        <v>63</v>
      </c>
      <c r="EF77" s="94" t="s">
        <v>144</v>
      </c>
      <c r="EG77" s="95" t="e">
        <f>VLOOKUP(DY77,#REF!,28,0)</f>
        <v>#REF!</v>
      </c>
      <c r="EH77" s="96" t="e">
        <f>VLOOKUP(DY77,#REF!,29,0)</f>
        <v>#REF!</v>
      </c>
      <c r="EI77" s="97" t="e">
        <f t="shared" si="19"/>
        <v>#REF!</v>
      </c>
      <c r="EJ77" s="98" t="e">
        <f>VLOOKUP(DY77,#REF!,30,0)</f>
        <v>#REF!</v>
      </c>
      <c r="EK77" s="97" t="e">
        <f>EJ77/EG77</f>
        <v>#REF!</v>
      </c>
      <c r="EL77" s="98" t="e">
        <f>VLOOKUP(DY77,#REF!,31,0)</f>
        <v>#REF!</v>
      </c>
      <c r="EM77" s="97" t="e">
        <f t="shared" si="20"/>
        <v>#REF!</v>
      </c>
      <c r="EN77" s="12" t="s">
        <v>140</v>
      </c>
      <c r="EO77" s="106">
        <f t="shared" si="21"/>
        <v>0</v>
      </c>
      <c r="EP77" s="11"/>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row>
    <row r="78" spans="1:236" s="99" customFormat="1" ht="27" customHeight="1">
      <c r="A78" s="64">
        <v>50</v>
      </c>
      <c r="B78" s="58">
        <v>2</v>
      </c>
      <c r="C78" s="61" t="s">
        <v>105</v>
      </c>
      <c r="D78" s="60">
        <v>1</v>
      </c>
      <c r="E78" s="60">
        <v>1</v>
      </c>
      <c r="F78" s="60" t="s">
        <v>70</v>
      </c>
      <c r="G78" s="60" t="s">
        <v>106</v>
      </c>
      <c r="H78" s="60" t="s">
        <v>62</v>
      </c>
      <c r="I78" s="60" t="s">
        <v>63</v>
      </c>
      <c r="J78" s="37" t="s">
        <v>144</v>
      </c>
      <c r="K78" s="55">
        <v>12</v>
      </c>
      <c r="L78" s="58">
        <v>3</v>
      </c>
      <c r="M78" s="111">
        <f t="shared" si="22"/>
        <v>0.25</v>
      </c>
      <c r="N78" s="58">
        <v>0</v>
      </c>
      <c r="O78" s="111">
        <f t="shared" si="23"/>
        <v>0</v>
      </c>
      <c r="P78" s="58">
        <v>0</v>
      </c>
      <c r="Q78" s="111">
        <f t="shared" si="24"/>
        <v>0</v>
      </c>
      <c r="R78" s="58">
        <v>8</v>
      </c>
      <c r="S78" s="111">
        <f t="shared" si="25"/>
        <v>0.6666666666666666</v>
      </c>
      <c r="T78" s="58">
        <v>1</v>
      </c>
      <c r="U78" s="111">
        <f t="shared" si="26"/>
        <v>0.08333333333333333</v>
      </c>
      <c r="V78" s="73"/>
      <c r="W78" s="66" t="str">
        <f>IF(U78&gt;=50%,"A","B")</f>
        <v>B</v>
      </c>
      <c r="X78" s="105"/>
      <c r="Y78" s="92" t="e">
        <f>IF(AND(Q78=100%,S78&gt;=60%,U78&gt;=10%,#REF!="A"),"A",IF(AND(S78&gt;=60%,OR(#REF!="B",#REF!="A")),"B",IF(AND(E78=100%,Q78&gt;=70%,OR(#REF!="B",#REF!="A",#REF!="C")),"C","D")))</f>
        <v>#REF!</v>
      </c>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93">
        <v>1</v>
      </c>
      <c r="EA78" s="93">
        <v>1</v>
      </c>
      <c r="EB78" s="94" t="s">
        <v>68</v>
      </c>
      <c r="EC78" s="93" t="s">
        <v>64</v>
      </c>
      <c r="ED78" s="94" t="s">
        <v>62</v>
      </c>
      <c r="EE78" s="94" t="s">
        <v>63</v>
      </c>
      <c r="EF78" s="94" t="s">
        <v>144</v>
      </c>
      <c r="EG78" s="95" t="e">
        <f>VLOOKUP(DY78,#REF!,28,0)</f>
        <v>#REF!</v>
      </c>
      <c r="EH78" s="96" t="e">
        <f>VLOOKUP(DY78,#REF!,29,0)</f>
        <v>#REF!</v>
      </c>
      <c r="EI78" s="97" t="e">
        <f t="shared" si="19"/>
        <v>#REF!</v>
      </c>
      <c r="EJ78" s="98" t="e">
        <f>VLOOKUP(DY78,#REF!,30,0)</f>
        <v>#REF!</v>
      </c>
      <c r="EK78" s="97" t="e">
        <f>EJ78/EG78</f>
        <v>#REF!</v>
      </c>
      <c r="EL78" s="98" t="e">
        <f>VLOOKUP(DY78,#REF!,31,0)</f>
        <v>#REF!</v>
      </c>
      <c r="EM78" s="97" t="e">
        <f t="shared" si="20"/>
        <v>#REF!</v>
      </c>
      <c r="EN78" s="12" t="s">
        <v>140</v>
      </c>
      <c r="EO78" s="106">
        <f t="shared" si="21"/>
        <v>0</v>
      </c>
      <c r="EP78" s="11"/>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row>
    <row r="79" spans="1:236" s="134" customFormat="1" ht="27" customHeight="1">
      <c r="A79" s="137"/>
      <c r="B79" s="57" t="s">
        <v>21</v>
      </c>
      <c r="C79" s="59" t="s">
        <v>12</v>
      </c>
      <c r="D79" s="138"/>
      <c r="E79" s="138"/>
      <c r="F79" s="138"/>
      <c r="G79" s="138"/>
      <c r="H79" s="138"/>
      <c r="I79" s="138"/>
      <c r="J79" s="73"/>
      <c r="K79" s="55">
        <f>SUM(K80:K83)</f>
        <v>80</v>
      </c>
      <c r="L79" s="55">
        <f>SUM(L80:L83)</f>
        <v>0</v>
      </c>
      <c r="M79" s="125">
        <f>L79/K79</f>
        <v>0</v>
      </c>
      <c r="N79" s="55">
        <f>SUM(N80:N83)</f>
        <v>0</v>
      </c>
      <c r="O79" s="125">
        <f>N79/K79</f>
        <v>0</v>
      </c>
      <c r="P79" s="55">
        <f>SUM(P80:P83)</f>
        <v>2</v>
      </c>
      <c r="Q79" s="125">
        <f>P79/K79</f>
        <v>0.025</v>
      </c>
      <c r="R79" s="55">
        <f>SUM(R80:R83)</f>
        <v>76</v>
      </c>
      <c r="S79" s="125">
        <f>R79/K79</f>
        <v>0.95</v>
      </c>
      <c r="T79" s="55">
        <f>SUM(T80:T83)</f>
        <v>2</v>
      </c>
      <c r="U79" s="125">
        <f>T79/K79</f>
        <v>0.025</v>
      </c>
      <c r="V79" s="73"/>
      <c r="W79" s="66"/>
      <c r="X79" s="105"/>
      <c r="Y79" s="126" t="e">
        <f>IF(AND(Q79=100%,S79&gt;=60%,U79&gt;=10%,#REF!="A"),"A",IF(AND(S79&gt;=60%,OR(#REF!="B",#REF!="A")),"B",IF(AND(E79=100%,Q79&gt;=70%,OR(#REF!="B",#REF!="A",#REF!="C")),"C","D")))</f>
        <v>#REF!</v>
      </c>
      <c r="Z79" s="127"/>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8">
        <v>1</v>
      </c>
      <c r="EA79" s="128">
        <v>1</v>
      </c>
      <c r="EB79" s="129" t="s">
        <v>68</v>
      </c>
      <c r="EC79" s="128" t="s">
        <v>64</v>
      </c>
      <c r="ED79" s="129" t="s">
        <v>62</v>
      </c>
      <c r="EE79" s="129" t="s">
        <v>63</v>
      </c>
      <c r="EF79" s="129" t="s">
        <v>144</v>
      </c>
      <c r="EG79" s="95" t="e">
        <f>VLOOKUP(DY79,#REF!,28,0)</f>
        <v>#REF!</v>
      </c>
      <c r="EH79" s="130" t="e">
        <f>VLOOKUP(DY79,#REF!,29,0)</f>
        <v>#REF!</v>
      </c>
      <c r="EI79" s="131" t="e">
        <f t="shared" si="19"/>
        <v>#REF!</v>
      </c>
      <c r="EJ79" s="132" t="e">
        <f>VLOOKUP(DY79,#REF!,30,0)</f>
        <v>#REF!</v>
      </c>
      <c r="EK79" s="131" t="e">
        <f>EJ79/EG79</f>
        <v>#REF!</v>
      </c>
      <c r="EL79" s="132" t="e">
        <f>VLOOKUP(DY79,#REF!,31,0)</f>
        <v>#REF!</v>
      </c>
      <c r="EM79" s="131" t="e">
        <f t="shared" si="20"/>
        <v>#REF!</v>
      </c>
      <c r="EN79" s="106" t="s">
        <v>144</v>
      </c>
      <c r="EO79" s="106">
        <f t="shared" si="21"/>
        <v>0</v>
      </c>
      <c r="EP79" s="133"/>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27"/>
      <c r="HS79" s="127"/>
      <c r="HT79" s="127"/>
      <c r="HU79" s="127"/>
      <c r="HV79" s="127"/>
      <c r="HW79" s="127"/>
      <c r="HX79" s="127"/>
      <c r="HY79" s="127"/>
      <c r="HZ79" s="127"/>
      <c r="IA79" s="127"/>
      <c r="IB79" s="127"/>
    </row>
    <row r="80" spans="1:236" s="99" customFormat="1" ht="27" customHeight="1">
      <c r="A80" s="64">
        <v>51</v>
      </c>
      <c r="B80" s="58">
        <v>1</v>
      </c>
      <c r="C80" s="61" t="s">
        <v>89</v>
      </c>
      <c r="D80" s="60">
        <v>1</v>
      </c>
      <c r="E80" s="60">
        <v>1</v>
      </c>
      <c r="F80" s="60" t="s">
        <v>70</v>
      </c>
      <c r="G80" s="60" t="s">
        <v>64</v>
      </c>
      <c r="H80" s="60" t="s">
        <v>62</v>
      </c>
      <c r="I80" s="60" t="s">
        <v>63</v>
      </c>
      <c r="J80" s="37" t="s">
        <v>144</v>
      </c>
      <c r="K80" s="55">
        <v>40</v>
      </c>
      <c r="L80" s="58">
        <v>0</v>
      </c>
      <c r="M80" s="111">
        <f t="shared" si="22"/>
        <v>0</v>
      </c>
      <c r="N80" s="58">
        <v>0</v>
      </c>
      <c r="O80" s="111">
        <f t="shared" si="23"/>
        <v>0</v>
      </c>
      <c r="P80" s="58">
        <v>0</v>
      </c>
      <c r="Q80" s="111">
        <f t="shared" si="24"/>
        <v>0</v>
      </c>
      <c r="R80" s="58">
        <v>39</v>
      </c>
      <c r="S80" s="111">
        <f t="shared" si="25"/>
        <v>0.975</v>
      </c>
      <c r="T80" s="58">
        <v>1</v>
      </c>
      <c r="U80" s="111">
        <f t="shared" si="26"/>
        <v>0.025</v>
      </c>
      <c r="V80" s="73"/>
      <c r="W80" s="66" t="str">
        <f>IF(U80&gt;=50%,"A","B")</f>
        <v>B</v>
      </c>
      <c r="X80" s="105"/>
      <c r="Y80" s="92" t="e">
        <f>IF(AND(Q80=100%,S80&gt;=60%,U80&gt;=10%,#REF!="A"),"A",IF(AND(S80&gt;=60%,OR(#REF!="B",#REF!="A")),"B",IF(AND(E80=100%,Q80&gt;=70%,OR(#REF!="B",#REF!="A",#REF!="C")),"C","D")))</f>
        <v>#REF!</v>
      </c>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93">
        <v>1</v>
      </c>
      <c r="EA80" s="93">
        <v>1</v>
      </c>
      <c r="EB80" s="94" t="s">
        <v>70</v>
      </c>
      <c r="EC80" s="93" t="s">
        <v>64</v>
      </c>
      <c r="ED80" s="94" t="s">
        <v>62</v>
      </c>
      <c r="EE80" s="94" t="s">
        <v>63</v>
      </c>
      <c r="EF80" s="94" t="s">
        <v>140</v>
      </c>
      <c r="EG80" s="95" t="e">
        <f>VLOOKUP(DY80,#REF!,28,0)</f>
        <v>#REF!</v>
      </c>
      <c r="EH80" s="96" t="e">
        <f>VLOOKUP(DY80,#REF!,29,0)</f>
        <v>#REF!</v>
      </c>
      <c r="EI80" s="97" t="e">
        <f t="shared" si="19"/>
        <v>#REF!</v>
      </c>
      <c r="EJ80" s="98" t="e">
        <f>VLOOKUP(DY80,#REF!,30,0)</f>
        <v>#REF!</v>
      </c>
      <c r="EK80" s="97" t="e">
        <f>EJ80/EG80</f>
        <v>#REF!</v>
      </c>
      <c r="EL80" s="98" t="e">
        <f>VLOOKUP(DY80,#REF!,31,0)</f>
        <v>#REF!</v>
      </c>
      <c r="EM80" s="97" t="e">
        <f t="shared" si="20"/>
        <v>#REF!</v>
      </c>
      <c r="EN80" s="12" t="s">
        <v>144</v>
      </c>
      <c r="EO80" s="106">
        <f t="shared" si="21"/>
        <v>0</v>
      </c>
      <c r="EP80" s="11"/>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row>
    <row r="81" spans="1:236" s="99" customFormat="1" ht="27" customHeight="1">
      <c r="A81" s="64">
        <v>52</v>
      </c>
      <c r="B81" s="58">
        <v>2</v>
      </c>
      <c r="C81" s="61" t="s">
        <v>108</v>
      </c>
      <c r="D81" s="60">
        <v>1</v>
      </c>
      <c r="E81" s="60">
        <v>1</v>
      </c>
      <c r="F81" s="60" t="s">
        <v>70</v>
      </c>
      <c r="G81" s="60" t="s">
        <v>64</v>
      </c>
      <c r="H81" s="60" t="s">
        <v>62</v>
      </c>
      <c r="I81" s="60" t="s">
        <v>63</v>
      </c>
      <c r="J81" s="37" t="s">
        <v>140</v>
      </c>
      <c r="K81" s="55">
        <v>7</v>
      </c>
      <c r="L81" s="58">
        <v>0</v>
      </c>
      <c r="M81" s="111">
        <f t="shared" si="22"/>
        <v>0</v>
      </c>
      <c r="N81" s="58">
        <v>0</v>
      </c>
      <c r="O81" s="111">
        <f t="shared" si="23"/>
        <v>0</v>
      </c>
      <c r="P81" s="58">
        <v>1</v>
      </c>
      <c r="Q81" s="111">
        <f t="shared" si="24"/>
        <v>0.14285714285714285</v>
      </c>
      <c r="R81" s="58">
        <v>6</v>
      </c>
      <c r="S81" s="111">
        <f t="shared" si="25"/>
        <v>0.8571428571428571</v>
      </c>
      <c r="T81" s="58">
        <v>0</v>
      </c>
      <c r="U81" s="111">
        <f t="shared" si="26"/>
        <v>0</v>
      </c>
      <c r="V81" s="73"/>
      <c r="W81" s="66" t="str">
        <f>IF(U81&gt;=50%,"A","B")</f>
        <v>B</v>
      </c>
      <c r="X81" s="105"/>
      <c r="Y81" s="92" t="e">
        <f>IF(AND(Q81=100%,S81&gt;=60%,U81&gt;=10%,#REF!="A"),"A",IF(AND(S81&gt;=60%,OR(#REF!="B",#REF!="A")),"B",IF(AND(E81=100%,Q81&gt;=70%,OR(#REF!="B",#REF!="A",#REF!="C")),"C","D")))</f>
        <v>#REF!</v>
      </c>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93">
        <v>1</v>
      </c>
      <c r="EA81" s="93">
        <v>1</v>
      </c>
      <c r="EB81" s="94" t="s">
        <v>70</v>
      </c>
      <c r="EC81" s="93" t="s">
        <v>64</v>
      </c>
      <c r="ED81" s="94" t="s">
        <v>62</v>
      </c>
      <c r="EE81" s="100" t="s">
        <v>63</v>
      </c>
      <c r="EF81" s="100" t="s">
        <v>140</v>
      </c>
      <c r="EG81" s="95" t="e">
        <f>VLOOKUP(DY81,#REF!,28,0)</f>
        <v>#REF!</v>
      </c>
      <c r="EH81" s="96" t="e">
        <f>VLOOKUP(DY81,#REF!,29,0)</f>
        <v>#REF!</v>
      </c>
      <c r="EI81" s="97" t="e">
        <f t="shared" si="19"/>
        <v>#REF!</v>
      </c>
      <c r="EJ81" s="98" t="e">
        <f>VLOOKUP(DY81,#REF!,30,0)</f>
        <v>#REF!</v>
      </c>
      <c r="EK81" s="97" t="e">
        <f>EJ81/EG81</f>
        <v>#REF!</v>
      </c>
      <c r="EL81" s="98" t="e">
        <f>VLOOKUP(DY81,#REF!,31,0)</f>
        <v>#REF!</v>
      </c>
      <c r="EM81" s="97" t="e">
        <f t="shared" si="20"/>
        <v>#REF!</v>
      </c>
      <c r="EN81" s="12" t="s">
        <v>140</v>
      </c>
      <c r="EO81" s="106">
        <f t="shared" si="21"/>
        <v>0</v>
      </c>
      <c r="EP81" s="11"/>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row>
    <row r="82" spans="1:236" s="99" customFormat="1" ht="27" customHeight="1">
      <c r="A82" s="64">
        <v>53</v>
      </c>
      <c r="B82" s="58">
        <v>3</v>
      </c>
      <c r="C82" s="61" t="s">
        <v>90</v>
      </c>
      <c r="D82" s="60">
        <v>1</v>
      </c>
      <c r="E82" s="60">
        <v>1</v>
      </c>
      <c r="F82" s="60" t="s">
        <v>70</v>
      </c>
      <c r="G82" s="60" t="s">
        <v>64</v>
      </c>
      <c r="H82" s="60" t="s">
        <v>62</v>
      </c>
      <c r="I82" s="60" t="s">
        <v>63</v>
      </c>
      <c r="J82" s="58" t="s">
        <v>144</v>
      </c>
      <c r="K82" s="55">
        <v>15</v>
      </c>
      <c r="L82" s="58">
        <v>0</v>
      </c>
      <c r="M82" s="111">
        <f t="shared" si="22"/>
        <v>0</v>
      </c>
      <c r="N82" s="58">
        <v>0</v>
      </c>
      <c r="O82" s="111">
        <f t="shared" si="23"/>
        <v>0</v>
      </c>
      <c r="P82" s="58">
        <v>0</v>
      </c>
      <c r="Q82" s="111">
        <f t="shared" si="24"/>
        <v>0</v>
      </c>
      <c r="R82" s="58">
        <v>15</v>
      </c>
      <c r="S82" s="111">
        <f t="shared" si="25"/>
        <v>1</v>
      </c>
      <c r="T82" s="58">
        <v>0</v>
      </c>
      <c r="U82" s="111">
        <f t="shared" si="26"/>
        <v>0</v>
      </c>
      <c r="V82" s="73"/>
      <c r="W82" s="66" t="str">
        <f>IF(U82&gt;=50%,"A","B")</f>
        <v>B</v>
      </c>
      <c r="X82" s="105"/>
      <c r="Y82" s="92"/>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93"/>
      <c r="EA82" s="93"/>
      <c r="EB82" s="94"/>
      <c r="EC82" s="93"/>
      <c r="ED82" s="94"/>
      <c r="EE82" s="101"/>
      <c r="EF82" s="101"/>
      <c r="EG82" s="95"/>
      <c r="EH82" s="96"/>
      <c r="EI82" s="97"/>
      <c r="EJ82" s="98"/>
      <c r="EK82" s="97"/>
      <c r="EL82" s="98"/>
      <c r="EM82" s="97"/>
      <c r="EN82" s="12"/>
      <c r="EO82" s="106"/>
      <c r="EP82" s="11"/>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row>
    <row r="83" spans="1:236" s="99" customFormat="1" ht="27" customHeight="1">
      <c r="A83" s="64">
        <v>54</v>
      </c>
      <c r="B83" s="58">
        <v>4</v>
      </c>
      <c r="C83" s="61" t="s">
        <v>109</v>
      </c>
      <c r="D83" s="60">
        <v>1</v>
      </c>
      <c r="E83" s="60">
        <v>0.8</v>
      </c>
      <c r="F83" s="60">
        <v>0.15</v>
      </c>
      <c r="G83" s="60" t="s">
        <v>64</v>
      </c>
      <c r="H83" s="60" t="s">
        <v>62</v>
      </c>
      <c r="I83" s="60" t="s">
        <v>63</v>
      </c>
      <c r="J83" s="37" t="s">
        <v>144</v>
      </c>
      <c r="K83" s="55">
        <v>18</v>
      </c>
      <c r="L83" s="58">
        <v>0</v>
      </c>
      <c r="M83" s="111">
        <f t="shared" si="22"/>
        <v>0</v>
      </c>
      <c r="N83" s="58">
        <v>0</v>
      </c>
      <c r="O83" s="111">
        <f t="shared" si="23"/>
        <v>0</v>
      </c>
      <c r="P83" s="58">
        <v>1</v>
      </c>
      <c r="Q83" s="111">
        <f t="shared" si="24"/>
        <v>0.05555555555555555</v>
      </c>
      <c r="R83" s="58">
        <v>16</v>
      </c>
      <c r="S83" s="111">
        <f t="shared" si="25"/>
        <v>0.8888888888888888</v>
      </c>
      <c r="T83" s="58">
        <v>1</v>
      </c>
      <c r="U83" s="111">
        <f t="shared" si="26"/>
        <v>0.05555555555555555</v>
      </c>
      <c r="V83" s="73"/>
      <c r="W83" s="66" t="str">
        <f>IF(U83&gt;=50%,"A","B")</f>
        <v>B</v>
      </c>
      <c r="X83" s="105"/>
      <c r="Y83" s="92"/>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93"/>
      <c r="EA83" s="93"/>
      <c r="EB83" s="94"/>
      <c r="EC83" s="93"/>
      <c r="ED83" s="94"/>
      <c r="EE83" s="101"/>
      <c r="EF83" s="101"/>
      <c r="EG83" s="95"/>
      <c r="EH83" s="96"/>
      <c r="EI83" s="97"/>
      <c r="EJ83" s="98"/>
      <c r="EK83" s="97"/>
      <c r="EL83" s="98"/>
      <c r="EM83" s="97"/>
      <c r="EN83" s="12"/>
      <c r="EO83" s="106"/>
      <c r="EP83" s="11"/>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row>
    <row r="84" spans="1:236" s="134" customFormat="1" ht="27" customHeight="1">
      <c r="A84" s="63"/>
      <c r="B84" s="57" t="s">
        <v>22</v>
      </c>
      <c r="C84" s="59" t="s">
        <v>131</v>
      </c>
      <c r="D84" s="72"/>
      <c r="E84" s="72"/>
      <c r="F84" s="72"/>
      <c r="G84" s="72"/>
      <c r="H84" s="72"/>
      <c r="I84" s="72"/>
      <c r="J84" s="73"/>
      <c r="K84" s="55">
        <f>SUM(K85:K88)</f>
        <v>19</v>
      </c>
      <c r="L84" s="55">
        <f>SUM(L85:L88)</f>
        <v>0</v>
      </c>
      <c r="M84" s="125">
        <f>L84/K84</f>
        <v>0</v>
      </c>
      <c r="N84" s="55">
        <f>SUM(N85:N88)</f>
        <v>0</v>
      </c>
      <c r="O84" s="125">
        <f>N84/K84</f>
        <v>0</v>
      </c>
      <c r="P84" s="55">
        <f>SUM(P85:P88)</f>
        <v>2</v>
      </c>
      <c r="Q84" s="125">
        <f>P84/K84</f>
        <v>0.10526315789473684</v>
      </c>
      <c r="R84" s="55">
        <f>SUM(R85:R88)</f>
        <v>16</v>
      </c>
      <c r="S84" s="125">
        <f>R84/K84</f>
        <v>0.8421052631578947</v>
      </c>
      <c r="T84" s="55">
        <f>SUM(T85:T88)</f>
        <v>1</v>
      </c>
      <c r="U84" s="125">
        <f>T84/K84</f>
        <v>0.05263157894736842</v>
      </c>
      <c r="V84" s="73"/>
      <c r="W84" s="66"/>
      <c r="X84" s="105"/>
      <c r="Y84" s="126" t="s">
        <v>144</v>
      </c>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8">
        <v>1</v>
      </c>
      <c r="EA84" s="128">
        <v>0.8</v>
      </c>
      <c r="EB84" s="129" t="s">
        <v>68</v>
      </c>
      <c r="EC84" s="128" t="s">
        <v>64</v>
      </c>
      <c r="ED84" s="129" t="s">
        <v>62</v>
      </c>
      <c r="EE84" s="129" t="s">
        <v>63</v>
      </c>
      <c r="EF84" s="129" t="s">
        <v>140</v>
      </c>
      <c r="EG84" s="95" t="e">
        <f>VLOOKUP(DY84,#REF!,28,0)</f>
        <v>#REF!</v>
      </c>
      <c r="EH84" s="130" t="e">
        <f>VLOOKUP(DY84,#REF!,29,0)</f>
        <v>#REF!</v>
      </c>
      <c r="EI84" s="131" t="e">
        <f>EH84/EG84</f>
        <v>#REF!</v>
      </c>
      <c r="EJ84" s="132" t="e">
        <f>VLOOKUP(DY84,#REF!,30,0)</f>
        <v>#REF!</v>
      </c>
      <c r="EK84" s="131" t="e">
        <f>EJ84/EG84</f>
        <v>#REF!</v>
      </c>
      <c r="EL84" s="132" t="e">
        <f>VLOOKUP(DY84,#REF!,31,0)</f>
        <v>#REF!</v>
      </c>
      <c r="EM84" s="131" t="e">
        <f>EL84/EG84</f>
        <v>#REF!</v>
      </c>
      <c r="EN84" s="106" t="s">
        <v>140</v>
      </c>
      <c r="EO84" s="106">
        <f>EQ84</f>
        <v>0</v>
      </c>
      <c r="EP84" s="133"/>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row>
    <row r="85" spans="1:236" s="99" customFormat="1" ht="27" customHeight="1">
      <c r="A85" s="64">
        <v>55</v>
      </c>
      <c r="B85" s="58">
        <v>1</v>
      </c>
      <c r="C85" s="61" t="s">
        <v>10</v>
      </c>
      <c r="D85" s="60">
        <v>1</v>
      </c>
      <c r="E85" s="60">
        <v>1</v>
      </c>
      <c r="F85" s="60" t="s">
        <v>70</v>
      </c>
      <c r="G85" s="60" t="s">
        <v>64</v>
      </c>
      <c r="H85" s="60" t="s">
        <v>62</v>
      </c>
      <c r="I85" s="60" t="s">
        <v>63</v>
      </c>
      <c r="J85" s="37" t="s">
        <v>140</v>
      </c>
      <c r="K85" s="55">
        <v>4</v>
      </c>
      <c r="L85" s="58">
        <v>0</v>
      </c>
      <c r="M85" s="111">
        <f t="shared" si="22"/>
        <v>0</v>
      </c>
      <c r="N85" s="58">
        <v>0</v>
      </c>
      <c r="O85" s="111">
        <f t="shared" si="23"/>
        <v>0</v>
      </c>
      <c r="P85" s="58">
        <v>0</v>
      </c>
      <c r="Q85" s="111">
        <f t="shared" si="24"/>
        <v>0</v>
      </c>
      <c r="R85" s="58">
        <v>4</v>
      </c>
      <c r="S85" s="111">
        <f t="shared" si="25"/>
        <v>1</v>
      </c>
      <c r="T85" s="58">
        <v>0</v>
      </c>
      <c r="U85" s="111">
        <f t="shared" si="26"/>
        <v>0</v>
      </c>
      <c r="V85" s="73"/>
      <c r="W85" s="66" t="str">
        <f>IF(U85&gt;=50%,"A","B")</f>
        <v>B</v>
      </c>
      <c r="X85" s="105"/>
      <c r="Y85" s="92" t="e">
        <f>IF(AND(Q85=100%,S85&gt;=60%,U85&gt;=10%,#REF!="A"),"A",IF(AND(S85&gt;=60%,OR(#REF!="B",#REF!="A")),"B",IF(AND(E85=100%,Q85&gt;=70%,OR(#REF!="B",#REF!="A",#REF!="C")),"C","D")))</f>
        <v>#REF!</v>
      </c>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93">
        <v>1</v>
      </c>
      <c r="EA85" s="93">
        <v>1</v>
      </c>
      <c r="EB85" s="93" t="s">
        <v>74</v>
      </c>
      <c r="EC85" s="93" t="s">
        <v>64</v>
      </c>
      <c r="ED85" s="94" t="s">
        <v>62</v>
      </c>
      <c r="EE85" s="94" t="s">
        <v>63</v>
      </c>
      <c r="EF85" s="94" t="s">
        <v>144</v>
      </c>
      <c r="EG85" s="95" t="e">
        <f>VLOOKUP(DY85,#REF!,28,0)</f>
        <v>#REF!</v>
      </c>
      <c r="EH85" s="96" t="e">
        <f>VLOOKUP(DY85,#REF!,29,0)</f>
        <v>#REF!</v>
      </c>
      <c r="EI85" s="97" t="e">
        <f>EH85/EG85</f>
        <v>#REF!</v>
      </c>
      <c r="EJ85" s="98" t="e">
        <f>VLOOKUP(DY85,#REF!,30,0)</f>
        <v>#REF!</v>
      </c>
      <c r="EK85" s="97" t="e">
        <f>EJ85/EG85</f>
        <v>#REF!</v>
      </c>
      <c r="EL85" s="98" t="e">
        <f>VLOOKUP(DY85,#REF!,31,0)</f>
        <v>#REF!</v>
      </c>
      <c r="EM85" s="97" t="e">
        <f>EL85/EG85</f>
        <v>#REF!</v>
      </c>
      <c r="EN85" s="12" t="s">
        <v>140</v>
      </c>
      <c r="EO85" s="106">
        <f>EQ85</f>
        <v>0</v>
      </c>
      <c r="EP85" s="11"/>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row>
    <row r="86" spans="1:236" s="99" customFormat="1" ht="27" customHeight="1">
      <c r="A86" s="64">
        <v>56</v>
      </c>
      <c r="B86" s="58">
        <v>2</v>
      </c>
      <c r="C86" s="61" t="s">
        <v>238</v>
      </c>
      <c r="D86" s="60">
        <v>1</v>
      </c>
      <c r="E86" s="60">
        <v>1</v>
      </c>
      <c r="F86" s="60" t="s">
        <v>70</v>
      </c>
      <c r="G86" s="60" t="s">
        <v>64</v>
      </c>
      <c r="H86" s="60" t="s">
        <v>62</v>
      </c>
      <c r="I86" s="60" t="s">
        <v>63</v>
      </c>
      <c r="J86" s="37" t="s">
        <v>144</v>
      </c>
      <c r="K86" s="55">
        <v>8</v>
      </c>
      <c r="L86" s="58">
        <v>0</v>
      </c>
      <c r="M86" s="111">
        <f t="shared" si="22"/>
        <v>0</v>
      </c>
      <c r="N86" s="58">
        <v>0</v>
      </c>
      <c r="O86" s="111">
        <f t="shared" si="23"/>
        <v>0</v>
      </c>
      <c r="P86" s="58">
        <v>1</v>
      </c>
      <c r="Q86" s="111">
        <f t="shared" si="24"/>
        <v>0.125</v>
      </c>
      <c r="R86" s="58">
        <v>6</v>
      </c>
      <c r="S86" s="111">
        <f t="shared" si="25"/>
        <v>0.75</v>
      </c>
      <c r="T86" s="58">
        <v>1</v>
      </c>
      <c r="U86" s="111">
        <f t="shared" si="26"/>
        <v>0.125</v>
      </c>
      <c r="V86" s="73"/>
      <c r="W86" s="66" t="str">
        <f>IF(U86&gt;=50%,"A","B")</f>
        <v>B</v>
      </c>
      <c r="X86" s="105"/>
      <c r="Y86" s="92" t="e">
        <f>IF(AND(Q86=100%,S86&gt;=60%,U86&gt;=10%,#REF!="A"),"A",IF(AND(S86&gt;=60%,OR(#REF!="B",#REF!="A")),"B",IF(AND(E86=100%,Q86&gt;=70%,OR(#REF!="B",#REF!="A",#REF!="C")),"C","D")))</f>
        <v>#REF!</v>
      </c>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93">
        <v>1</v>
      </c>
      <c r="EA86" s="93">
        <v>1</v>
      </c>
      <c r="EB86" s="94" t="s">
        <v>70</v>
      </c>
      <c r="EC86" s="93" t="s">
        <v>64</v>
      </c>
      <c r="ED86" s="94" t="s">
        <v>62</v>
      </c>
      <c r="EE86" s="94" t="s">
        <v>63</v>
      </c>
      <c r="EF86" s="94" t="s">
        <v>140</v>
      </c>
      <c r="EG86" s="95" t="e">
        <f>VLOOKUP(DY86,#REF!,28,0)</f>
        <v>#REF!</v>
      </c>
      <c r="EH86" s="96" t="e">
        <f>VLOOKUP(DY86,#REF!,29,0)</f>
        <v>#REF!</v>
      </c>
      <c r="EI86" s="97" t="e">
        <f>EH86/EG86</f>
        <v>#REF!</v>
      </c>
      <c r="EJ86" s="98" t="e">
        <f>VLOOKUP(DY86,#REF!,30,0)</f>
        <v>#REF!</v>
      </c>
      <c r="EK86" s="97" t="e">
        <f>EJ86/EG86</f>
        <v>#REF!</v>
      </c>
      <c r="EL86" s="98" t="e">
        <f>VLOOKUP(DY86,#REF!,31,0)</f>
        <v>#REF!</v>
      </c>
      <c r="EM86" s="97" t="e">
        <f>EL86/EG86</f>
        <v>#REF!</v>
      </c>
      <c r="EN86" s="12" t="s">
        <v>144</v>
      </c>
      <c r="EO86" s="106">
        <f>EQ86</f>
        <v>0</v>
      </c>
      <c r="EP86" s="11"/>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row>
    <row r="87" spans="1:236" s="99" customFormat="1" ht="27" customHeight="1">
      <c r="A87" s="64">
        <v>57</v>
      </c>
      <c r="B87" s="58">
        <v>3</v>
      </c>
      <c r="C87" s="61" t="s">
        <v>111</v>
      </c>
      <c r="D87" s="60">
        <v>1</v>
      </c>
      <c r="E87" s="60">
        <v>1</v>
      </c>
      <c r="F87" s="60" t="s">
        <v>70</v>
      </c>
      <c r="G87" s="60" t="s">
        <v>64</v>
      </c>
      <c r="H87" s="60" t="s">
        <v>62</v>
      </c>
      <c r="I87" s="60" t="s">
        <v>63</v>
      </c>
      <c r="J87" s="37" t="s">
        <v>140</v>
      </c>
      <c r="K87" s="55">
        <v>4</v>
      </c>
      <c r="L87" s="58">
        <v>0</v>
      </c>
      <c r="M87" s="111">
        <f t="shared" si="22"/>
        <v>0</v>
      </c>
      <c r="N87" s="58">
        <v>0</v>
      </c>
      <c r="O87" s="111">
        <f t="shared" si="23"/>
        <v>0</v>
      </c>
      <c r="P87" s="58">
        <v>1</v>
      </c>
      <c r="Q87" s="111">
        <f t="shared" si="24"/>
        <v>0.25</v>
      </c>
      <c r="R87" s="58">
        <v>3</v>
      </c>
      <c r="S87" s="111">
        <f t="shared" si="25"/>
        <v>0.75</v>
      </c>
      <c r="T87" s="58">
        <v>0</v>
      </c>
      <c r="U87" s="111">
        <f t="shared" si="26"/>
        <v>0</v>
      </c>
      <c r="V87" s="73"/>
      <c r="W87" s="66" t="str">
        <f>IF(U87&gt;=50%,"A","B")</f>
        <v>B</v>
      </c>
      <c r="X87" s="105"/>
      <c r="Y87" s="92"/>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93"/>
      <c r="EA87" s="93"/>
      <c r="EB87" s="94"/>
      <c r="EC87" s="93"/>
      <c r="ED87" s="94"/>
      <c r="EE87" s="94"/>
      <c r="EF87" s="94"/>
      <c r="EG87" s="95"/>
      <c r="EH87" s="96"/>
      <c r="EI87" s="97"/>
      <c r="EJ87" s="98"/>
      <c r="EK87" s="97"/>
      <c r="EL87" s="98"/>
      <c r="EM87" s="97"/>
      <c r="EN87" s="12"/>
      <c r="EO87" s="106"/>
      <c r="EP87" s="11"/>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row>
    <row r="88" spans="1:236" s="99" customFormat="1" ht="27" customHeight="1">
      <c r="A88" s="64">
        <v>58</v>
      </c>
      <c r="B88" s="58">
        <v>4</v>
      </c>
      <c r="C88" s="61" t="s">
        <v>110</v>
      </c>
      <c r="D88" s="60">
        <v>1</v>
      </c>
      <c r="E88" s="60">
        <v>1</v>
      </c>
      <c r="F88" s="60" t="s">
        <v>70</v>
      </c>
      <c r="G88" s="60" t="s">
        <v>64</v>
      </c>
      <c r="H88" s="60" t="s">
        <v>62</v>
      </c>
      <c r="I88" s="60" t="s">
        <v>63</v>
      </c>
      <c r="J88" s="37" t="s">
        <v>140</v>
      </c>
      <c r="K88" s="55">
        <v>3</v>
      </c>
      <c r="L88" s="58">
        <v>0</v>
      </c>
      <c r="M88" s="111">
        <f t="shared" si="22"/>
        <v>0</v>
      </c>
      <c r="N88" s="58">
        <v>0</v>
      </c>
      <c r="O88" s="111">
        <f t="shared" si="23"/>
        <v>0</v>
      </c>
      <c r="P88" s="58">
        <v>0</v>
      </c>
      <c r="Q88" s="111">
        <f t="shared" si="24"/>
        <v>0</v>
      </c>
      <c r="R88" s="58">
        <v>3</v>
      </c>
      <c r="S88" s="111">
        <f t="shared" si="25"/>
        <v>1</v>
      </c>
      <c r="T88" s="58">
        <v>0</v>
      </c>
      <c r="U88" s="111">
        <f t="shared" si="26"/>
        <v>0</v>
      </c>
      <c r="V88" s="73"/>
      <c r="W88" s="66" t="str">
        <f>IF(U88&gt;=50%,"A","B")</f>
        <v>B</v>
      </c>
      <c r="X88" s="105"/>
      <c r="Y88" s="92"/>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93"/>
      <c r="EA88" s="93"/>
      <c r="EB88" s="94"/>
      <c r="EC88" s="93"/>
      <c r="ED88" s="94"/>
      <c r="EE88" s="94"/>
      <c r="EF88" s="94"/>
      <c r="EG88" s="95"/>
      <c r="EH88" s="96"/>
      <c r="EI88" s="97"/>
      <c r="EJ88" s="98"/>
      <c r="EK88" s="97"/>
      <c r="EL88" s="98"/>
      <c r="EM88" s="97"/>
      <c r="EN88" s="12"/>
      <c r="EO88" s="106"/>
      <c r="EP88" s="11"/>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row>
    <row r="89" spans="1:236" s="99" customFormat="1" ht="27" customHeight="1">
      <c r="A89" s="63"/>
      <c r="B89" s="55" t="s">
        <v>46</v>
      </c>
      <c r="C89" s="59" t="s">
        <v>196</v>
      </c>
      <c r="D89" s="72"/>
      <c r="E89" s="72"/>
      <c r="F89" s="72"/>
      <c r="G89" s="72"/>
      <c r="H89" s="72"/>
      <c r="I89" s="72"/>
      <c r="J89" s="37"/>
      <c r="K89" s="55"/>
      <c r="L89" s="58"/>
      <c r="M89" s="111"/>
      <c r="N89" s="58"/>
      <c r="O89" s="111"/>
      <c r="P89" s="58"/>
      <c r="Q89" s="111"/>
      <c r="R89" s="58"/>
      <c r="S89" s="111"/>
      <c r="T89" s="58"/>
      <c r="U89" s="111"/>
      <c r="V89" s="73"/>
      <c r="W89" s="66"/>
      <c r="X89" s="105"/>
      <c r="Y89" s="92"/>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93"/>
      <c r="EA89" s="93"/>
      <c r="EB89" s="94"/>
      <c r="EC89" s="93"/>
      <c r="ED89" s="94"/>
      <c r="EE89" s="94"/>
      <c r="EF89" s="94"/>
      <c r="EG89" s="95"/>
      <c r="EH89" s="96"/>
      <c r="EI89" s="97"/>
      <c r="EJ89" s="98"/>
      <c r="EK89" s="97"/>
      <c r="EL89" s="98"/>
      <c r="EM89" s="97"/>
      <c r="EN89" s="12"/>
      <c r="EO89" s="106"/>
      <c r="EP89" s="11"/>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row>
    <row r="90" spans="1:236" s="99" customFormat="1" ht="27" customHeight="1">
      <c r="A90" s="64">
        <v>59</v>
      </c>
      <c r="B90" s="56">
        <v>1</v>
      </c>
      <c r="C90" s="61" t="s">
        <v>247</v>
      </c>
      <c r="D90" s="60">
        <v>1</v>
      </c>
      <c r="E90" s="60">
        <v>1</v>
      </c>
      <c r="F90" s="60" t="s">
        <v>70</v>
      </c>
      <c r="G90" s="60" t="s">
        <v>64</v>
      </c>
      <c r="H90" s="60" t="s">
        <v>62</v>
      </c>
      <c r="I90" s="60" t="s">
        <v>63</v>
      </c>
      <c r="J90" s="37" t="s">
        <v>140</v>
      </c>
      <c r="K90" s="55">
        <v>19</v>
      </c>
      <c r="L90" s="55">
        <v>0</v>
      </c>
      <c r="M90" s="125">
        <f t="shared" si="22"/>
        <v>0</v>
      </c>
      <c r="N90" s="55">
        <v>0</v>
      </c>
      <c r="O90" s="125">
        <f t="shared" si="23"/>
        <v>0</v>
      </c>
      <c r="P90" s="55">
        <v>2</v>
      </c>
      <c r="Q90" s="125">
        <f t="shared" si="24"/>
        <v>0.10526315789473684</v>
      </c>
      <c r="R90" s="55">
        <v>17</v>
      </c>
      <c r="S90" s="125">
        <f t="shared" si="25"/>
        <v>0.8947368421052632</v>
      </c>
      <c r="T90" s="55">
        <v>0</v>
      </c>
      <c r="U90" s="125">
        <f t="shared" si="26"/>
        <v>0</v>
      </c>
      <c r="V90" s="73"/>
      <c r="W90" s="66" t="str">
        <f aca="true" t="shared" si="28" ref="W90:W95">IF(U90&gt;=50%,"A","B")</f>
        <v>B</v>
      </c>
      <c r="X90" s="105"/>
      <c r="Y90" s="92" t="e">
        <f>IF(AND(Q90=100%,S90&gt;=60%,U90&gt;=10%,#REF!="A"),"A",IF(AND(S90&gt;=60%,OR(#REF!="B",#REF!="A")),"B",IF(AND(E90=100%,Q90&gt;=70%,OR(#REF!="B",#REF!="A",#REF!="C")),"C","D")))</f>
        <v>#REF!</v>
      </c>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93">
        <v>1</v>
      </c>
      <c r="EA90" s="93">
        <v>1</v>
      </c>
      <c r="EB90" s="94" t="s">
        <v>70</v>
      </c>
      <c r="EC90" s="93" t="s">
        <v>64</v>
      </c>
      <c r="ED90" s="94" t="s">
        <v>62</v>
      </c>
      <c r="EE90" s="94" t="s">
        <v>63</v>
      </c>
      <c r="EF90" s="94" t="s">
        <v>140</v>
      </c>
      <c r="EG90" s="95" t="e">
        <f>VLOOKUP(DY90,#REF!,28,0)</f>
        <v>#REF!</v>
      </c>
      <c r="EH90" s="96" t="e">
        <f>VLOOKUP(DY90,#REF!,29,0)</f>
        <v>#REF!</v>
      </c>
      <c r="EI90" s="97" t="e">
        <f>EH90/EG90</f>
        <v>#REF!</v>
      </c>
      <c r="EJ90" s="98" t="e">
        <f>VLOOKUP(DY90,#REF!,30,0)</f>
        <v>#REF!</v>
      </c>
      <c r="EK90" s="97" t="e">
        <f>EJ90/EG90</f>
        <v>#REF!</v>
      </c>
      <c r="EL90" s="98" t="e">
        <f>VLOOKUP(DY90,#REF!,31,0)</f>
        <v>#REF!</v>
      </c>
      <c r="EM90" s="97" t="e">
        <f>EL90/EG90</f>
        <v>#REF!</v>
      </c>
      <c r="EN90" s="12" t="s">
        <v>144</v>
      </c>
      <c r="EO90" s="106">
        <f>EQ90</f>
        <v>0</v>
      </c>
      <c r="EP90" s="11"/>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row>
    <row r="91" spans="1:236" s="99" customFormat="1" ht="27" customHeight="1">
      <c r="A91" s="64">
        <v>60</v>
      </c>
      <c r="B91" s="58">
        <v>2</v>
      </c>
      <c r="C91" s="61" t="s">
        <v>198</v>
      </c>
      <c r="D91" s="60">
        <v>1</v>
      </c>
      <c r="E91" s="60">
        <v>0.7</v>
      </c>
      <c r="F91" s="60" t="s">
        <v>70</v>
      </c>
      <c r="G91" s="60" t="s">
        <v>64</v>
      </c>
      <c r="H91" s="60" t="s">
        <v>62</v>
      </c>
      <c r="I91" s="60" t="s">
        <v>63</v>
      </c>
      <c r="J91" s="37" t="s">
        <v>144</v>
      </c>
      <c r="K91" s="55">
        <v>8</v>
      </c>
      <c r="L91" s="55">
        <v>0</v>
      </c>
      <c r="M91" s="125">
        <f t="shared" si="22"/>
        <v>0</v>
      </c>
      <c r="N91" s="55">
        <v>0</v>
      </c>
      <c r="O91" s="125">
        <f t="shared" si="23"/>
        <v>0</v>
      </c>
      <c r="P91" s="55">
        <v>1</v>
      </c>
      <c r="Q91" s="125">
        <f t="shared" si="24"/>
        <v>0.125</v>
      </c>
      <c r="R91" s="55">
        <v>6</v>
      </c>
      <c r="S91" s="125">
        <f t="shared" si="25"/>
        <v>0.75</v>
      </c>
      <c r="T91" s="55">
        <v>1</v>
      </c>
      <c r="U91" s="125">
        <f t="shared" si="26"/>
        <v>0.125</v>
      </c>
      <c r="V91" s="73"/>
      <c r="W91" s="66" t="str">
        <f t="shared" si="28"/>
        <v>B</v>
      </c>
      <c r="X91" s="105"/>
      <c r="Y91" s="92" t="e">
        <f>IF(AND(Q91=100%,S91&gt;=60%,U91&gt;=10%,#REF!="A"),"A",IF(AND(S91&gt;=60%,OR(#REF!="B",#REF!="A")),"B",IF(AND(E91=100%,Q91&gt;=70%,OR(#REF!="B",#REF!="A",#REF!="C")),"C","D")))</f>
        <v>#REF!</v>
      </c>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93">
        <v>1</v>
      </c>
      <c r="EA91" s="93">
        <v>1</v>
      </c>
      <c r="EB91" s="94">
        <v>0.3</v>
      </c>
      <c r="EC91" s="93" t="s">
        <v>64</v>
      </c>
      <c r="ED91" s="94" t="s">
        <v>62</v>
      </c>
      <c r="EE91" s="94" t="s">
        <v>63</v>
      </c>
      <c r="EF91" s="94" t="s">
        <v>140</v>
      </c>
      <c r="EG91" s="95" t="e">
        <f>VLOOKUP(DY91,#REF!,28,0)</f>
        <v>#REF!</v>
      </c>
      <c r="EH91" s="96" t="e">
        <f>VLOOKUP(DY91,#REF!,29,0)</f>
        <v>#REF!</v>
      </c>
      <c r="EI91" s="97" t="e">
        <f>EH91/EG91</f>
        <v>#REF!</v>
      </c>
      <c r="EJ91" s="98" t="e">
        <f>VLOOKUP(DY91,#REF!,30,0)</f>
        <v>#REF!</v>
      </c>
      <c r="EK91" s="97" t="e">
        <f>EJ91/EG91</f>
        <v>#REF!</v>
      </c>
      <c r="EL91" s="98" t="e">
        <f>VLOOKUP(DY91,#REF!,31,0)</f>
        <v>#REF!</v>
      </c>
      <c r="EM91" s="97" t="e">
        <f>EL91/EG91</f>
        <v>#REF!</v>
      </c>
      <c r="EN91" s="12" t="s">
        <v>144</v>
      </c>
      <c r="EO91" s="106">
        <f>EQ91</f>
        <v>0</v>
      </c>
      <c r="EP91" s="11"/>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row>
    <row r="92" spans="1:146" s="99" customFormat="1" ht="27" customHeight="1">
      <c r="A92" s="64">
        <v>61</v>
      </c>
      <c r="B92" s="56">
        <v>3</v>
      </c>
      <c r="C92" s="65" t="s">
        <v>91</v>
      </c>
      <c r="D92" s="60">
        <v>1</v>
      </c>
      <c r="E92" s="60">
        <v>0.98</v>
      </c>
      <c r="F92" s="60" t="s">
        <v>70</v>
      </c>
      <c r="G92" s="60" t="s">
        <v>64</v>
      </c>
      <c r="H92" s="60" t="s">
        <v>62</v>
      </c>
      <c r="I92" s="60" t="s">
        <v>63</v>
      </c>
      <c r="J92" s="71" t="s">
        <v>144</v>
      </c>
      <c r="K92" s="55">
        <v>7</v>
      </c>
      <c r="L92" s="55">
        <v>0</v>
      </c>
      <c r="M92" s="125">
        <f t="shared" si="22"/>
        <v>0</v>
      </c>
      <c r="N92" s="55">
        <v>0</v>
      </c>
      <c r="O92" s="125">
        <f t="shared" si="23"/>
        <v>0</v>
      </c>
      <c r="P92" s="55">
        <v>1</v>
      </c>
      <c r="Q92" s="125">
        <f t="shared" si="24"/>
        <v>0.14285714285714285</v>
      </c>
      <c r="R92" s="55">
        <v>6</v>
      </c>
      <c r="S92" s="125">
        <f t="shared" si="25"/>
        <v>0.8571428571428571</v>
      </c>
      <c r="T92" s="55">
        <v>0</v>
      </c>
      <c r="U92" s="125">
        <f t="shared" si="26"/>
        <v>0</v>
      </c>
      <c r="V92" s="73"/>
      <c r="W92" s="66" t="str">
        <f t="shared" si="28"/>
        <v>B</v>
      </c>
      <c r="X92" s="105"/>
      <c r="Y92" s="92" t="e">
        <f>IF(AND(Q92=100%,S92&gt;=60%,U92&gt;=5%,#REF!="A"),"A",IF(AND(S92&gt;=60%,OR(#REF!="B",#REF!="A")),"B",IF(AND(E92=100%,Q92&gt;=70%,OR(#REF!="B",#REF!="A",#REF!="C")),"C","D")))</f>
        <v>#REF!</v>
      </c>
      <c r="DZ92" s="100">
        <v>1</v>
      </c>
      <c r="EA92" s="100">
        <v>1</v>
      </c>
      <c r="EB92" s="100" t="s">
        <v>138</v>
      </c>
      <c r="EC92" s="100" t="s">
        <v>64</v>
      </c>
      <c r="ED92" s="100" t="s">
        <v>62</v>
      </c>
      <c r="EE92" s="100" t="s">
        <v>63</v>
      </c>
      <c r="EF92" s="100" t="s">
        <v>140</v>
      </c>
      <c r="EG92" s="95" t="e">
        <f>VLOOKUP(DY92,#REF!,28,0)</f>
        <v>#REF!</v>
      </c>
      <c r="EH92" s="96" t="e">
        <f>VLOOKUP(DY92,#REF!,29,0)</f>
        <v>#REF!</v>
      </c>
      <c r="EI92" s="97" t="e">
        <f>EH92/EG92</f>
        <v>#REF!</v>
      </c>
      <c r="EJ92" s="98" t="e">
        <f>VLOOKUP(DY92,#REF!,30,0)</f>
        <v>#REF!</v>
      </c>
      <c r="EK92" s="97" t="e">
        <f>EJ92/EG92</f>
        <v>#REF!</v>
      </c>
      <c r="EL92" s="98" t="e">
        <f>VLOOKUP(DY92,#REF!,31,0)</f>
        <v>#REF!</v>
      </c>
      <c r="EM92" s="97" t="e">
        <f>EL92/EG92</f>
        <v>#REF!</v>
      </c>
      <c r="EN92" s="102" t="s">
        <v>140</v>
      </c>
      <c r="EO92" s="106">
        <f>EQ92</f>
        <v>0</v>
      </c>
      <c r="EP92" s="11"/>
    </row>
    <row r="93" spans="1:146" s="99" customFormat="1" ht="27" customHeight="1">
      <c r="A93" s="64">
        <v>63</v>
      </c>
      <c r="B93" s="56">
        <v>4</v>
      </c>
      <c r="C93" s="61" t="s">
        <v>103</v>
      </c>
      <c r="D93" s="60">
        <v>1</v>
      </c>
      <c r="E93" s="60">
        <v>1</v>
      </c>
      <c r="F93" s="60" t="s">
        <v>70</v>
      </c>
      <c r="G93" s="60" t="s">
        <v>64</v>
      </c>
      <c r="H93" s="60" t="s">
        <v>62</v>
      </c>
      <c r="I93" s="60" t="s">
        <v>63</v>
      </c>
      <c r="J93" s="37" t="s">
        <v>144</v>
      </c>
      <c r="K93" s="55">
        <v>5</v>
      </c>
      <c r="L93" s="69">
        <v>0</v>
      </c>
      <c r="M93" s="125">
        <f t="shared" si="22"/>
        <v>0</v>
      </c>
      <c r="N93" s="69">
        <v>0</v>
      </c>
      <c r="O93" s="125">
        <f t="shared" si="23"/>
        <v>0</v>
      </c>
      <c r="P93" s="69">
        <v>0</v>
      </c>
      <c r="Q93" s="125">
        <f t="shared" si="24"/>
        <v>0</v>
      </c>
      <c r="R93" s="69">
        <v>5</v>
      </c>
      <c r="S93" s="125">
        <f t="shared" si="25"/>
        <v>1</v>
      </c>
      <c r="T93" s="69">
        <v>0</v>
      </c>
      <c r="U93" s="125">
        <f t="shared" si="26"/>
        <v>0</v>
      </c>
      <c r="V93" s="73"/>
      <c r="W93" s="66" t="str">
        <f t="shared" si="28"/>
        <v>B</v>
      </c>
      <c r="X93" s="105"/>
      <c r="Y93" s="92"/>
      <c r="DZ93" s="100"/>
      <c r="EA93" s="100"/>
      <c r="EB93" s="101"/>
      <c r="EC93" s="100"/>
      <c r="ED93" s="101"/>
      <c r="EE93" s="100"/>
      <c r="EF93" s="100"/>
      <c r="EG93" s="95"/>
      <c r="EH93" s="96"/>
      <c r="EI93" s="97"/>
      <c r="EJ93" s="98"/>
      <c r="EK93" s="97"/>
      <c r="EL93" s="98"/>
      <c r="EM93" s="97"/>
      <c r="EN93" s="102"/>
      <c r="EO93" s="106"/>
      <c r="EP93" s="11"/>
    </row>
    <row r="94" spans="1:146" s="99" customFormat="1" ht="27" customHeight="1">
      <c r="A94" s="64">
        <v>64</v>
      </c>
      <c r="B94" s="58">
        <v>5</v>
      </c>
      <c r="C94" s="61" t="s">
        <v>182</v>
      </c>
      <c r="D94" s="60">
        <v>1</v>
      </c>
      <c r="E94" s="60">
        <v>1</v>
      </c>
      <c r="F94" s="60" t="s">
        <v>207</v>
      </c>
      <c r="G94" s="60" t="s">
        <v>106</v>
      </c>
      <c r="H94" s="60" t="s">
        <v>62</v>
      </c>
      <c r="I94" s="60" t="s">
        <v>107</v>
      </c>
      <c r="J94" s="71" t="s">
        <v>144</v>
      </c>
      <c r="K94" s="55">
        <v>16</v>
      </c>
      <c r="L94" s="69">
        <v>0</v>
      </c>
      <c r="M94" s="125">
        <f t="shared" si="22"/>
        <v>0</v>
      </c>
      <c r="N94" s="69">
        <v>0</v>
      </c>
      <c r="O94" s="125">
        <f t="shared" si="23"/>
        <v>0</v>
      </c>
      <c r="P94" s="69">
        <v>0</v>
      </c>
      <c r="Q94" s="125">
        <f t="shared" si="24"/>
        <v>0</v>
      </c>
      <c r="R94" s="69">
        <v>11</v>
      </c>
      <c r="S94" s="125">
        <f t="shared" si="25"/>
        <v>0.6875</v>
      </c>
      <c r="T94" s="69">
        <v>5</v>
      </c>
      <c r="U94" s="125">
        <f t="shared" si="26"/>
        <v>0.3125</v>
      </c>
      <c r="V94" s="73"/>
      <c r="W94" s="66" t="str">
        <f t="shared" si="28"/>
        <v>B</v>
      </c>
      <c r="X94" s="105"/>
      <c r="Y94" s="92" t="s">
        <v>144</v>
      </c>
      <c r="DZ94" s="100"/>
      <c r="EA94" s="100"/>
      <c r="EB94" s="101"/>
      <c r="EC94" s="100"/>
      <c r="ED94" s="101"/>
      <c r="EE94" s="100"/>
      <c r="EF94" s="100"/>
      <c r="EG94" s="95"/>
      <c r="EH94" s="96"/>
      <c r="EI94" s="97"/>
      <c r="EJ94" s="98"/>
      <c r="EK94" s="97"/>
      <c r="EL94" s="98"/>
      <c r="EM94" s="97"/>
      <c r="EN94" s="102"/>
      <c r="EO94" s="106"/>
      <c r="EP94" s="11"/>
    </row>
    <row r="95" spans="1:236" s="99" customFormat="1" ht="27" customHeight="1">
      <c r="A95" s="64">
        <v>65</v>
      </c>
      <c r="B95" s="56">
        <v>6</v>
      </c>
      <c r="C95" s="68" t="s">
        <v>55</v>
      </c>
      <c r="D95" s="60">
        <v>1</v>
      </c>
      <c r="E95" s="60">
        <v>1</v>
      </c>
      <c r="F95" s="60" t="s">
        <v>70</v>
      </c>
      <c r="G95" s="60" t="s">
        <v>64</v>
      </c>
      <c r="H95" s="60" t="s">
        <v>62</v>
      </c>
      <c r="I95" s="60" t="s">
        <v>63</v>
      </c>
      <c r="J95" s="71" t="s">
        <v>140</v>
      </c>
      <c r="K95" s="55">
        <v>6</v>
      </c>
      <c r="L95" s="55">
        <v>0</v>
      </c>
      <c r="M95" s="125">
        <f t="shared" si="22"/>
        <v>0</v>
      </c>
      <c r="N95" s="55">
        <v>0</v>
      </c>
      <c r="O95" s="125">
        <f t="shared" si="23"/>
        <v>0</v>
      </c>
      <c r="P95" s="55">
        <v>1</v>
      </c>
      <c r="Q95" s="125">
        <f t="shared" si="24"/>
        <v>0.16666666666666666</v>
      </c>
      <c r="R95" s="55">
        <v>6</v>
      </c>
      <c r="S95" s="125">
        <f t="shared" si="25"/>
        <v>1</v>
      </c>
      <c r="T95" s="55">
        <v>0</v>
      </c>
      <c r="U95" s="125">
        <f t="shared" si="26"/>
        <v>0</v>
      </c>
      <c r="V95" s="73"/>
      <c r="W95" s="66" t="str">
        <f t="shared" si="28"/>
        <v>B</v>
      </c>
      <c r="X95" s="105"/>
      <c r="Y95" s="92" t="e">
        <f>IF(AND(Q95=100%,S95&gt;=60%,U95&gt;=10%,#REF!="A"),"A",IF(AND(S95&gt;=60%,OR(#REF!="B",#REF!="A")),"B",IF(AND(E95=100%,Q95&gt;=70%,OR(#REF!="B",#REF!="A",#REF!="C")),"C","D")))</f>
        <v>#REF!</v>
      </c>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93">
        <v>1</v>
      </c>
      <c r="EA95" s="93">
        <v>1</v>
      </c>
      <c r="EB95" s="94" t="s">
        <v>70</v>
      </c>
      <c r="EC95" s="93" t="s">
        <v>64</v>
      </c>
      <c r="ED95" s="94" t="s">
        <v>62</v>
      </c>
      <c r="EE95" s="100" t="s">
        <v>63</v>
      </c>
      <c r="EF95" s="100" t="s">
        <v>144</v>
      </c>
      <c r="EG95" s="95" t="e">
        <f>VLOOKUP(DY95,#REF!,28,0)</f>
        <v>#REF!</v>
      </c>
      <c r="EH95" s="96" t="e">
        <f>VLOOKUP(DY95,#REF!,29,0)</f>
        <v>#REF!</v>
      </c>
      <c r="EI95" s="97" t="e">
        <f aca="true" t="shared" si="29" ref="EI95:EI103">EH95/EG95</f>
        <v>#REF!</v>
      </c>
      <c r="EJ95" s="98" t="e">
        <f>VLOOKUP(DY95,#REF!,30,0)</f>
        <v>#REF!</v>
      </c>
      <c r="EK95" s="97" t="e">
        <f>EJ95/EG95</f>
        <v>#REF!</v>
      </c>
      <c r="EL95" s="98" t="e">
        <f>VLOOKUP(DY95,#REF!,31,0)</f>
        <v>#REF!</v>
      </c>
      <c r="EM95" s="97" t="e">
        <f aca="true" t="shared" si="30" ref="EM95:EM102">EL95/EG95</f>
        <v>#REF!</v>
      </c>
      <c r="EN95" s="12" t="s">
        <v>140</v>
      </c>
      <c r="EO95" s="106">
        <f>EQ95</f>
        <v>0</v>
      </c>
      <c r="EP95" s="11"/>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row>
    <row r="96" spans="1:236" s="134" customFormat="1" ht="27" customHeight="1">
      <c r="A96" s="74"/>
      <c r="B96" s="57" t="s">
        <v>206</v>
      </c>
      <c r="C96" s="59" t="s">
        <v>195</v>
      </c>
      <c r="D96" s="72"/>
      <c r="E96" s="72"/>
      <c r="F96" s="72"/>
      <c r="G96" s="72"/>
      <c r="H96" s="72"/>
      <c r="I96" s="72"/>
      <c r="J96" s="73"/>
      <c r="K96" s="55">
        <f>SUM(K97:K103)</f>
        <v>49</v>
      </c>
      <c r="L96" s="55">
        <f>SUM(L97:L103)</f>
        <v>0</v>
      </c>
      <c r="M96" s="125">
        <f>L96/K96</f>
        <v>0</v>
      </c>
      <c r="N96" s="55">
        <f>SUM(N97:N103)</f>
        <v>0</v>
      </c>
      <c r="O96" s="125">
        <f>N96/K96</f>
        <v>0</v>
      </c>
      <c r="P96" s="55">
        <f>SUM(P97:P103)</f>
        <v>2</v>
      </c>
      <c r="Q96" s="125">
        <f>P96/K96</f>
        <v>0.04081632653061224</v>
      </c>
      <c r="R96" s="55">
        <f>SUM(R97:R103)</f>
        <v>42</v>
      </c>
      <c r="S96" s="125">
        <f>R96/K96</f>
        <v>0.8571428571428571</v>
      </c>
      <c r="T96" s="55">
        <f>SUM(T97:T103)</f>
        <v>5</v>
      </c>
      <c r="U96" s="125">
        <f>T96/K96</f>
        <v>0.10204081632653061</v>
      </c>
      <c r="V96" s="73"/>
      <c r="W96" s="66"/>
      <c r="X96" s="105"/>
      <c r="Y96" s="126" t="e">
        <f>IF(AND(Q96=100%,S96&gt;=60%,U96&gt;=10%,#REF!="A"),"A",IF(AND(S96&gt;=60%,OR(#REF!="B",#REF!="A")),"B",IF(AND(E96=100%,Q96&gt;=70%,OR(#REF!="B",#REF!="A",#REF!="C")),"C","D")))</f>
        <v>#REF!</v>
      </c>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c r="DU96" s="127"/>
      <c r="DV96" s="127"/>
      <c r="DW96" s="127"/>
      <c r="DX96" s="127"/>
      <c r="DY96" s="127"/>
      <c r="DZ96" s="128">
        <v>1</v>
      </c>
      <c r="EA96" s="128">
        <v>1</v>
      </c>
      <c r="EB96" s="129" t="s">
        <v>70</v>
      </c>
      <c r="EC96" s="128" t="s">
        <v>64</v>
      </c>
      <c r="ED96" s="129" t="s">
        <v>62</v>
      </c>
      <c r="EE96" s="129" t="s">
        <v>63</v>
      </c>
      <c r="EF96" s="129" t="s">
        <v>140</v>
      </c>
      <c r="EG96" s="95" t="e">
        <f>VLOOKUP(DY96,#REF!,28,0)</f>
        <v>#REF!</v>
      </c>
      <c r="EH96" s="130" t="e">
        <f>VLOOKUP(DY96,#REF!,29,0)</f>
        <v>#REF!</v>
      </c>
      <c r="EI96" s="131" t="e">
        <f t="shared" si="29"/>
        <v>#REF!</v>
      </c>
      <c r="EJ96" s="132" t="e">
        <f>VLOOKUP(DY96,#REF!,30,0)</f>
        <v>#REF!</v>
      </c>
      <c r="EK96" s="131" t="e">
        <f>EJ96/EG96</f>
        <v>#REF!</v>
      </c>
      <c r="EL96" s="132" t="e">
        <f>VLOOKUP(DY96,#REF!,31,0)</f>
        <v>#REF!</v>
      </c>
      <c r="EM96" s="131" t="e">
        <f t="shared" si="30"/>
        <v>#REF!</v>
      </c>
      <c r="EN96" s="106" t="s">
        <v>140</v>
      </c>
      <c r="EO96" s="106">
        <f>EQ96</f>
        <v>0</v>
      </c>
      <c r="EP96" s="133"/>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7"/>
      <c r="FU96" s="127"/>
      <c r="FV96" s="127"/>
      <c r="FW96" s="127"/>
      <c r="FX96" s="127"/>
      <c r="FY96" s="127"/>
      <c r="FZ96" s="127"/>
      <c r="GA96" s="127"/>
      <c r="GB96" s="127"/>
      <c r="GC96" s="127"/>
      <c r="GD96" s="127"/>
      <c r="GE96" s="127"/>
      <c r="GF96" s="127"/>
      <c r="GG96" s="127"/>
      <c r="GH96" s="127"/>
      <c r="GI96" s="127"/>
      <c r="GJ96" s="127"/>
      <c r="GK96" s="127"/>
      <c r="GL96" s="127"/>
      <c r="GM96" s="127"/>
      <c r="GN96" s="127"/>
      <c r="GO96" s="127"/>
      <c r="GP96" s="127"/>
      <c r="GQ96" s="127"/>
      <c r="GR96" s="127"/>
      <c r="GS96" s="127"/>
      <c r="GT96" s="127"/>
      <c r="GU96" s="127"/>
      <c r="GV96" s="127"/>
      <c r="GW96" s="127"/>
      <c r="GX96" s="127"/>
      <c r="GY96" s="127"/>
      <c r="GZ96" s="127"/>
      <c r="HA96" s="127"/>
      <c r="HB96" s="127"/>
      <c r="HC96" s="127"/>
      <c r="HD96" s="127"/>
      <c r="HE96" s="127"/>
      <c r="HF96" s="127"/>
      <c r="HG96" s="127"/>
      <c r="HH96" s="127"/>
      <c r="HI96" s="127"/>
      <c r="HJ96" s="127"/>
      <c r="HK96" s="127"/>
      <c r="HL96" s="127"/>
      <c r="HM96" s="127"/>
      <c r="HN96" s="127"/>
      <c r="HO96" s="127"/>
      <c r="HP96" s="127"/>
      <c r="HQ96" s="127"/>
      <c r="HR96" s="127"/>
      <c r="HS96" s="127"/>
      <c r="HT96" s="127"/>
      <c r="HU96" s="127"/>
      <c r="HV96" s="127"/>
      <c r="HW96" s="127"/>
      <c r="HX96" s="127"/>
      <c r="HY96" s="127"/>
      <c r="HZ96" s="127"/>
      <c r="IA96" s="127"/>
      <c r="IB96" s="127"/>
    </row>
    <row r="97" spans="1:236" s="99" customFormat="1" ht="27" customHeight="1">
      <c r="A97" s="64">
        <v>66</v>
      </c>
      <c r="B97" s="58">
        <v>1</v>
      </c>
      <c r="C97" s="61" t="s">
        <v>42</v>
      </c>
      <c r="D97" s="60">
        <v>1</v>
      </c>
      <c r="E97" s="60"/>
      <c r="F97" s="60" t="s">
        <v>70</v>
      </c>
      <c r="G97" s="60" t="s">
        <v>64</v>
      </c>
      <c r="H97" s="60" t="s">
        <v>62</v>
      </c>
      <c r="I97" s="60" t="s">
        <v>63</v>
      </c>
      <c r="J97" s="37" t="s">
        <v>140</v>
      </c>
      <c r="K97" s="55">
        <v>6</v>
      </c>
      <c r="L97" s="58">
        <v>0</v>
      </c>
      <c r="M97" s="111">
        <f t="shared" si="22"/>
        <v>0</v>
      </c>
      <c r="N97" s="58">
        <v>0</v>
      </c>
      <c r="O97" s="111">
        <f t="shared" si="23"/>
        <v>0</v>
      </c>
      <c r="P97" s="58">
        <v>0</v>
      </c>
      <c r="Q97" s="111">
        <f t="shared" si="24"/>
        <v>0</v>
      </c>
      <c r="R97" s="58">
        <v>6</v>
      </c>
      <c r="S97" s="111">
        <f t="shared" si="25"/>
        <v>1</v>
      </c>
      <c r="T97" s="58">
        <v>0</v>
      </c>
      <c r="U97" s="111">
        <f t="shared" si="26"/>
        <v>0</v>
      </c>
      <c r="V97" s="73"/>
      <c r="W97" s="66" t="str">
        <f aca="true" t="shared" si="31" ref="W97:W103">IF(U97&gt;=50%,"A","B")</f>
        <v>B</v>
      </c>
      <c r="X97" s="105"/>
      <c r="Y97" s="92" t="e">
        <f>IF(AND(Q97=100%,S97&gt;=60%,U97&gt;=10%,#REF!="A"),"A",IF(AND(S97&gt;=60%,OR(#REF!="B",#REF!="A")),"B",IF(AND(E97=100%,Q97&gt;=70%,OR(#REF!="B",#REF!="A",#REF!="C")),"C","D")))</f>
        <v>#REF!</v>
      </c>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93">
        <v>1</v>
      </c>
      <c r="EA97" s="93">
        <v>1</v>
      </c>
      <c r="EB97" s="94" t="s">
        <v>121</v>
      </c>
      <c r="EC97" s="93" t="s">
        <v>64</v>
      </c>
      <c r="ED97" s="94" t="s">
        <v>62</v>
      </c>
      <c r="EE97" s="94" t="s">
        <v>63</v>
      </c>
      <c r="EF97" s="94" t="s">
        <v>140</v>
      </c>
      <c r="EG97" s="95" t="e">
        <f>VLOOKUP(DY97,#REF!,28,0)</f>
        <v>#REF!</v>
      </c>
      <c r="EH97" s="96" t="e">
        <f>VLOOKUP(DY97,#REF!,29,0)</f>
        <v>#REF!</v>
      </c>
      <c r="EI97" s="97" t="e">
        <f t="shared" si="29"/>
        <v>#REF!</v>
      </c>
      <c r="EJ97" s="98" t="e">
        <f>VLOOKUP(DY97,#REF!,30,0)</f>
        <v>#REF!</v>
      </c>
      <c r="EK97" s="97" t="e">
        <f>EJ97/EG97</f>
        <v>#REF!</v>
      </c>
      <c r="EL97" s="98" t="e">
        <f>VLOOKUP(DY97,#REF!,31,0)</f>
        <v>#REF!</v>
      </c>
      <c r="EM97" s="97" t="e">
        <f t="shared" si="30"/>
        <v>#REF!</v>
      </c>
      <c r="EN97" s="12" t="s">
        <v>140</v>
      </c>
      <c r="EO97" s="106">
        <f>EQ97</f>
        <v>0</v>
      </c>
      <c r="EP97" s="11"/>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row>
    <row r="98" spans="1:236" s="99" customFormat="1" ht="27" customHeight="1" thickBot="1">
      <c r="A98" s="64">
        <v>67</v>
      </c>
      <c r="B98" s="58">
        <v>2</v>
      </c>
      <c r="C98" s="61" t="s">
        <v>37</v>
      </c>
      <c r="D98" s="60">
        <v>1</v>
      </c>
      <c r="E98" s="60"/>
      <c r="F98" s="60" t="s">
        <v>70</v>
      </c>
      <c r="G98" s="60" t="s">
        <v>64</v>
      </c>
      <c r="H98" s="60" t="s">
        <v>62</v>
      </c>
      <c r="I98" s="60" t="s">
        <v>63</v>
      </c>
      <c r="J98" s="37" t="s">
        <v>144</v>
      </c>
      <c r="K98" s="55">
        <v>4</v>
      </c>
      <c r="L98" s="58">
        <v>0</v>
      </c>
      <c r="M98" s="111">
        <f t="shared" si="22"/>
        <v>0</v>
      </c>
      <c r="N98" s="58">
        <v>0</v>
      </c>
      <c r="O98" s="111">
        <f t="shared" si="23"/>
        <v>0</v>
      </c>
      <c r="P98" s="58">
        <v>0</v>
      </c>
      <c r="Q98" s="111">
        <f t="shared" si="24"/>
        <v>0</v>
      </c>
      <c r="R98" s="58">
        <v>4</v>
      </c>
      <c r="S98" s="111">
        <f t="shared" si="25"/>
        <v>1</v>
      </c>
      <c r="T98" s="58">
        <v>0</v>
      </c>
      <c r="U98" s="111">
        <f t="shared" si="26"/>
        <v>0</v>
      </c>
      <c r="V98" s="73"/>
      <c r="W98" s="66" t="str">
        <f t="shared" si="31"/>
        <v>B</v>
      </c>
      <c r="X98" s="108"/>
      <c r="Y98" s="92" t="e">
        <f>IF(AND(Q98=100%,S98&gt;=60%,U98&gt;=10%,#REF!="A"),"A",IF(AND(S98&gt;=60%,OR(#REF!="B",#REF!="A")),"B",IF(AND(E98=100%,Q98&gt;=70%,OR(#REF!="B",#REF!="A",#REF!="C")),"C","D")))</f>
        <v>#REF!</v>
      </c>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93">
        <v>1</v>
      </c>
      <c r="EA98" s="93">
        <v>1</v>
      </c>
      <c r="EB98" s="94" t="s">
        <v>121</v>
      </c>
      <c r="EC98" s="93" t="s">
        <v>64</v>
      </c>
      <c r="ED98" s="94" t="s">
        <v>62</v>
      </c>
      <c r="EE98" s="94" t="s">
        <v>63</v>
      </c>
      <c r="EF98" s="94" t="s">
        <v>140</v>
      </c>
      <c r="EG98" s="95" t="e">
        <f>VLOOKUP(DY98,#REF!,28,0)</f>
        <v>#REF!</v>
      </c>
      <c r="EH98" s="96" t="e">
        <f>VLOOKUP(DY98,#REF!,29,0)</f>
        <v>#REF!</v>
      </c>
      <c r="EI98" s="97" t="e">
        <f t="shared" si="29"/>
        <v>#REF!</v>
      </c>
      <c r="EJ98" s="98" t="e">
        <f>VLOOKUP(DY98,#REF!,30,0)</f>
        <v>#REF!</v>
      </c>
      <c r="EK98" s="97" t="e">
        <f>EJ98/EG98</f>
        <v>#REF!</v>
      </c>
      <c r="EL98" s="98" t="e">
        <f>VLOOKUP(DY98,#REF!,31,0)</f>
        <v>#REF!</v>
      </c>
      <c r="EM98" s="97" t="e">
        <f t="shared" si="30"/>
        <v>#REF!</v>
      </c>
      <c r="EN98" s="12" t="s">
        <v>140</v>
      </c>
      <c r="EO98" s="106">
        <f>EQ98</f>
        <v>0</v>
      </c>
      <c r="EP98" s="11"/>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row>
    <row r="99" spans="1:236" s="99" customFormat="1" ht="27" customHeight="1" thickTop="1">
      <c r="A99" s="64">
        <v>68</v>
      </c>
      <c r="B99" s="58">
        <v>3</v>
      </c>
      <c r="C99" s="61" t="s">
        <v>89</v>
      </c>
      <c r="D99" s="60">
        <v>1</v>
      </c>
      <c r="E99" s="60"/>
      <c r="F99" s="60" t="s">
        <v>70</v>
      </c>
      <c r="G99" s="60" t="s">
        <v>64</v>
      </c>
      <c r="H99" s="60" t="s">
        <v>62</v>
      </c>
      <c r="I99" s="60" t="s">
        <v>63</v>
      </c>
      <c r="J99" s="37" t="s">
        <v>140</v>
      </c>
      <c r="K99" s="55">
        <v>16</v>
      </c>
      <c r="L99" s="58">
        <v>0</v>
      </c>
      <c r="M99" s="111">
        <f>L99/K99</f>
        <v>0</v>
      </c>
      <c r="N99" s="58">
        <v>0</v>
      </c>
      <c r="O99" s="111">
        <f>N99/K99</f>
        <v>0</v>
      </c>
      <c r="P99" s="58">
        <v>0</v>
      </c>
      <c r="Q99" s="111">
        <f>P99/K99</f>
        <v>0</v>
      </c>
      <c r="R99" s="58">
        <v>16</v>
      </c>
      <c r="S99" s="111">
        <f>R99/K99</f>
        <v>1</v>
      </c>
      <c r="T99" s="58">
        <v>0</v>
      </c>
      <c r="U99" s="111">
        <f>T99/K99</f>
        <v>0</v>
      </c>
      <c r="V99" s="73"/>
      <c r="W99" s="66" t="str">
        <f t="shared" si="31"/>
        <v>B</v>
      </c>
      <c r="X99" s="105"/>
      <c r="Y99" s="92" t="e">
        <f>IF(AND(Q99=100%,S99&gt;=60%,U99&gt;=10%,#REF!="A"),"A",IF(AND(S99&gt;=60%,OR(#REF!="B",#REF!="A")),"B",IF(AND(#REF!=100%,Q99&gt;=70%,OR(#REF!="B",#REF!="A",#REF!="C")),"C","D")))</f>
        <v>#REF!</v>
      </c>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93">
        <v>1</v>
      </c>
      <c r="EA99" s="93">
        <f>100%</f>
        <v>1</v>
      </c>
      <c r="EB99" s="94">
        <v>0.15</v>
      </c>
      <c r="EC99" s="93">
        <v>0.8</v>
      </c>
      <c r="ED99" s="94" t="s">
        <v>62</v>
      </c>
      <c r="EE99" s="94" t="s">
        <v>63</v>
      </c>
      <c r="EF99" s="94" t="s">
        <v>140</v>
      </c>
      <c r="EG99" s="95" t="e">
        <f>VLOOKUP(DY99,#REF!,28,0)</f>
        <v>#REF!</v>
      </c>
      <c r="EH99" s="96" t="e">
        <f>VLOOKUP(DY99,#REF!,29,0)</f>
        <v>#REF!</v>
      </c>
      <c r="EI99" s="97" t="e">
        <f t="shared" si="29"/>
        <v>#REF!</v>
      </c>
      <c r="EJ99" s="98" t="e">
        <f>VLOOKUP(DY99,#REF!,30,0)</f>
        <v>#REF!</v>
      </c>
      <c r="EK99" s="97" t="e">
        <f>EJ99/EG99</f>
        <v>#REF!</v>
      </c>
      <c r="EL99" s="98" t="e">
        <f>VLOOKUP(DY99,#REF!,31,0)</f>
        <v>#REF!</v>
      </c>
      <c r="EM99" s="97" t="e">
        <f t="shared" si="30"/>
        <v>#REF!</v>
      </c>
      <c r="EN99" s="12" t="s">
        <v>140</v>
      </c>
      <c r="EO99" s="106">
        <f>EQ99</f>
        <v>0</v>
      </c>
      <c r="EP99" s="11"/>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row>
    <row r="100" spans="1:236" s="99" customFormat="1" ht="27" customHeight="1">
      <c r="A100" s="64">
        <v>69</v>
      </c>
      <c r="B100" s="58">
        <v>4</v>
      </c>
      <c r="C100" s="61" t="s">
        <v>86</v>
      </c>
      <c r="D100" s="60">
        <v>1</v>
      </c>
      <c r="E100" s="60"/>
      <c r="F100" s="60" t="s">
        <v>70</v>
      </c>
      <c r="G100" s="60" t="s">
        <v>64</v>
      </c>
      <c r="H100" s="60" t="s">
        <v>62</v>
      </c>
      <c r="I100" s="60" t="s">
        <v>63</v>
      </c>
      <c r="J100" s="37" t="s">
        <v>144</v>
      </c>
      <c r="K100" s="55">
        <v>5</v>
      </c>
      <c r="L100" s="58">
        <v>0</v>
      </c>
      <c r="M100" s="111">
        <f aca="true" t="shared" si="32" ref="M100:M131">L100/K100</f>
        <v>0</v>
      </c>
      <c r="N100" s="58">
        <v>0</v>
      </c>
      <c r="O100" s="111">
        <f aca="true" t="shared" si="33" ref="O100:O131">N100/K100</f>
        <v>0</v>
      </c>
      <c r="P100" s="58">
        <v>0</v>
      </c>
      <c r="Q100" s="111">
        <f aca="true" t="shared" si="34" ref="Q100:Q131">P100/K100</f>
        <v>0</v>
      </c>
      <c r="R100" s="58">
        <v>5</v>
      </c>
      <c r="S100" s="111">
        <f aca="true" t="shared" si="35" ref="S100:S131">R100/K100</f>
        <v>1</v>
      </c>
      <c r="T100" s="58">
        <v>0</v>
      </c>
      <c r="U100" s="111">
        <f aca="true" t="shared" si="36" ref="U100:U131">T100/K100</f>
        <v>0</v>
      </c>
      <c r="V100" s="73"/>
      <c r="W100" s="66" t="str">
        <f t="shared" si="31"/>
        <v>B</v>
      </c>
      <c r="X100" s="105"/>
      <c r="Y100" s="92" t="e">
        <f>IF(AND(Q100=100%,S100&gt;=60%,U100&gt;=10%,#REF!="A"),"A",IF(AND(S100&gt;=60%,OR(#REF!="B",#REF!="A")),"B",IF(AND(E100=100%,Q100&gt;=70%,OR(#REF!="B",#REF!="A",#REF!="C")),"C","D")))</f>
        <v>#REF!</v>
      </c>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93">
        <v>1</v>
      </c>
      <c r="EA100" s="93">
        <v>1</v>
      </c>
      <c r="EB100" s="94" t="s">
        <v>67</v>
      </c>
      <c r="EC100" s="93" t="s">
        <v>64</v>
      </c>
      <c r="ED100" s="94" t="s">
        <v>62</v>
      </c>
      <c r="EE100" s="94" t="s">
        <v>63</v>
      </c>
      <c r="EF100" s="94" t="s">
        <v>140</v>
      </c>
      <c r="EG100" s="95" t="e">
        <f>VLOOKUP(DY100,#REF!,28,0)</f>
        <v>#REF!</v>
      </c>
      <c r="EH100" s="96" t="e">
        <f>VLOOKUP(DY100,#REF!,29,0)</f>
        <v>#REF!</v>
      </c>
      <c r="EI100" s="97" t="e">
        <f t="shared" si="29"/>
        <v>#REF!</v>
      </c>
      <c r="EJ100" s="98" t="e">
        <f>VLOOKUP(DY100,#REF!,30,0)</f>
        <v>#REF!</v>
      </c>
      <c r="EK100" s="97" t="e">
        <f aca="true" t="shared" si="37" ref="EK100:EK105">EJ100/EG100</f>
        <v>#REF!</v>
      </c>
      <c r="EL100" s="98" t="e">
        <f>VLOOKUP(DY100,#REF!,31,0)</f>
        <v>#REF!</v>
      </c>
      <c r="EM100" s="97" t="e">
        <f t="shared" si="30"/>
        <v>#REF!</v>
      </c>
      <c r="EN100" s="12" t="s">
        <v>144</v>
      </c>
      <c r="EO100" s="106">
        <f aca="true" t="shared" si="38" ref="EO100:EO131">EQ100</f>
        <v>0</v>
      </c>
      <c r="EP100" s="11"/>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row>
    <row r="101" spans="1:236" s="99" customFormat="1" ht="27" customHeight="1">
      <c r="A101" s="64">
        <v>70</v>
      </c>
      <c r="B101" s="58">
        <v>5</v>
      </c>
      <c r="C101" s="61" t="s">
        <v>43</v>
      </c>
      <c r="D101" s="60">
        <v>1</v>
      </c>
      <c r="E101" s="60"/>
      <c r="F101" s="60" t="s">
        <v>70</v>
      </c>
      <c r="G101" s="60" t="s">
        <v>64</v>
      </c>
      <c r="H101" s="60" t="s">
        <v>62</v>
      </c>
      <c r="I101" s="60" t="s">
        <v>63</v>
      </c>
      <c r="J101" s="37" t="s">
        <v>140</v>
      </c>
      <c r="K101" s="55">
        <v>11</v>
      </c>
      <c r="L101" s="58">
        <v>0</v>
      </c>
      <c r="M101" s="111">
        <f t="shared" si="32"/>
        <v>0</v>
      </c>
      <c r="N101" s="58">
        <v>0</v>
      </c>
      <c r="O101" s="111">
        <f t="shared" si="33"/>
        <v>0</v>
      </c>
      <c r="P101" s="58">
        <v>2</v>
      </c>
      <c r="Q101" s="111">
        <f t="shared" si="34"/>
        <v>0.18181818181818182</v>
      </c>
      <c r="R101" s="58">
        <v>7</v>
      </c>
      <c r="S101" s="111">
        <f t="shared" si="35"/>
        <v>0.6363636363636364</v>
      </c>
      <c r="T101" s="58">
        <v>2</v>
      </c>
      <c r="U101" s="111">
        <f t="shared" si="36"/>
        <v>0.18181818181818182</v>
      </c>
      <c r="V101" s="73"/>
      <c r="W101" s="66" t="str">
        <f t="shared" si="31"/>
        <v>B</v>
      </c>
      <c r="X101" s="105"/>
      <c r="Y101" s="92" t="e">
        <f>IF(AND(Q101=100%,S101&gt;=60%,U101&gt;=10%,#REF!="A"),"A",IF(AND(S101&gt;=60%,OR(#REF!="B",#REF!="A")),"B",IF(AND(E101=100%,Q101&gt;=70%,OR(#REF!="B",#REF!="A",#REF!="C")),"C","D")))</f>
        <v>#REF!</v>
      </c>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93">
        <v>1</v>
      </c>
      <c r="EA101" s="93">
        <v>1</v>
      </c>
      <c r="EB101" s="94" t="s">
        <v>68</v>
      </c>
      <c r="EC101" s="93" t="s">
        <v>64</v>
      </c>
      <c r="ED101" s="94" t="s">
        <v>62</v>
      </c>
      <c r="EE101" s="94" t="s">
        <v>63</v>
      </c>
      <c r="EF101" s="94" t="s">
        <v>140</v>
      </c>
      <c r="EG101" s="95" t="e">
        <f>VLOOKUP(DY101,#REF!,28,0)</f>
        <v>#REF!</v>
      </c>
      <c r="EH101" s="96" t="e">
        <f>VLOOKUP(DY101,#REF!,29,0)</f>
        <v>#REF!</v>
      </c>
      <c r="EI101" s="97" t="e">
        <f t="shared" si="29"/>
        <v>#REF!</v>
      </c>
      <c r="EJ101" s="98" t="e">
        <f>VLOOKUP(DY101,#REF!,30,0)</f>
        <v>#REF!</v>
      </c>
      <c r="EK101" s="97" t="e">
        <f t="shared" si="37"/>
        <v>#REF!</v>
      </c>
      <c r="EL101" s="98" t="e">
        <f>VLOOKUP(DY101,#REF!,31,0)</f>
        <v>#REF!</v>
      </c>
      <c r="EM101" s="97" t="e">
        <f t="shared" si="30"/>
        <v>#REF!</v>
      </c>
      <c r="EN101" s="12" t="s">
        <v>140</v>
      </c>
      <c r="EO101" s="106">
        <f t="shared" si="38"/>
        <v>0</v>
      </c>
      <c r="EP101" s="11"/>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row>
    <row r="102" spans="1:236" s="99" customFormat="1" ht="27" customHeight="1">
      <c r="A102" s="64">
        <v>71</v>
      </c>
      <c r="B102" s="58">
        <v>6</v>
      </c>
      <c r="C102" s="61" t="s">
        <v>44</v>
      </c>
      <c r="D102" s="60">
        <v>1</v>
      </c>
      <c r="E102" s="60">
        <v>1</v>
      </c>
      <c r="F102" s="60" t="s">
        <v>70</v>
      </c>
      <c r="G102" s="60" t="s">
        <v>64</v>
      </c>
      <c r="H102" s="60" t="s">
        <v>62</v>
      </c>
      <c r="I102" s="60" t="s">
        <v>63</v>
      </c>
      <c r="J102" s="37" t="s">
        <v>144</v>
      </c>
      <c r="K102" s="55">
        <v>4</v>
      </c>
      <c r="L102" s="58">
        <v>0</v>
      </c>
      <c r="M102" s="111">
        <f t="shared" si="32"/>
        <v>0</v>
      </c>
      <c r="N102" s="58">
        <v>0</v>
      </c>
      <c r="O102" s="111">
        <f t="shared" si="33"/>
        <v>0</v>
      </c>
      <c r="P102" s="58">
        <v>0</v>
      </c>
      <c r="Q102" s="111">
        <f t="shared" si="34"/>
        <v>0</v>
      </c>
      <c r="R102" s="58">
        <v>2</v>
      </c>
      <c r="S102" s="111">
        <f t="shared" si="35"/>
        <v>0.5</v>
      </c>
      <c r="T102" s="58">
        <v>2</v>
      </c>
      <c r="U102" s="111">
        <f t="shared" si="36"/>
        <v>0.5</v>
      </c>
      <c r="V102" s="73"/>
      <c r="W102" s="66" t="str">
        <f t="shared" si="31"/>
        <v>A</v>
      </c>
      <c r="X102" s="105"/>
      <c r="Y102" s="92" t="e">
        <f>IF(AND(Q102=100%,S102&gt;=60%,U102&gt;=10%,#REF!="A"),"A",IF(AND(S102&gt;=60%,OR(#REF!="B",#REF!="A")),"B",IF(AND(E102=100%,Q102&gt;=70%,OR(#REF!="B",#REF!="A",#REF!="C")),"C","D")))</f>
        <v>#REF!</v>
      </c>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93">
        <v>1</v>
      </c>
      <c r="EA102" s="93">
        <v>1</v>
      </c>
      <c r="EB102" s="94" t="s">
        <v>70</v>
      </c>
      <c r="EC102" s="93" t="s">
        <v>64</v>
      </c>
      <c r="ED102" s="94" t="s">
        <v>62</v>
      </c>
      <c r="EE102" s="94" t="s">
        <v>63</v>
      </c>
      <c r="EF102" s="94" t="s">
        <v>144</v>
      </c>
      <c r="EG102" s="95" t="e">
        <f>VLOOKUP(DY102,#REF!,28,0)</f>
        <v>#REF!</v>
      </c>
      <c r="EH102" s="96" t="e">
        <f>VLOOKUP(DY102,#REF!,29,0)</f>
        <v>#REF!</v>
      </c>
      <c r="EI102" s="97" t="e">
        <f t="shared" si="29"/>
        <v>#REF!</v>
      </c>
      <c r="EJ102" s="98" t="e">
        <f>VLOOKUP(DY102,#REF!,30,0)</f>
        <v>#REF!</v>
      </c>
      <c r="EK102" s="97" t="e">
        <f t="shared" si="37"/>
        <v>#REF!</v>
      </c>
      <c r="EL102" s="98" t="e">
        <f>VLOOKUP(DY102,#REF!,31,0)</f>
        <v>#REF!</v>
      </c>
      <c r="EM102" s="97" t="e">
        <f t="shared" si="30"/>
        <v>#REF!</v>
      </c>
      <c r="EN102" s="12" t="s">
        <v>144</v>
      </c>
      <c r="EO102" s="106">
        <f t="shared" si="38"/>
        <v>0</v>
      </c>
      <c r="EP102" s="11"/>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row>
    <row r="103" spans="1:236" s="99" customFormat="1" ht="27" customHeight="1">
      <c r="A103" s="64">
        <v>72</v>
      </c>
      <c r="B103" s="58">
        <v>7</v>
      </c>
      <c r="C103" s="61" t="s">
        <v>45</v>
      </c>
      <c r="D103" s="60">
        <v>1</v>
      </c>
      <c r="E103" s="60"/>
      <c r="F103" s="60" t="s">
        <v>70</v>
      </c>
      <c r="G103" s="60" t="s">
        <v>64</v>
      </c>
      <c r="H103" s="60" t="s">
        <v>62</v>
      </c>
      <c r="I103" s="60" t="s">
        <v>63</v>
      </c>
      <c r="J103" s="37" t="s">
        <v>144</v>
      </c>
      <c r="K103" s="55">
        <v>3</v>
      </c>
      <c r="L103" s="58">
        <v>0</v>
      </c>
      <c r="M103" s="111">
        <f t="shared" si="32"/>
        <v>0</v>
      </c>
      <c r="N103" s="58">
        <v>0</v>
      </c>
      <c r="O103" s="111">
        <f t="shared" si="33"/>
        <v>0</v>
      </c>
      <c r="P103" s="58">
        <v>0</v>
      </c>
      <c r="Q103" s="111">
        <f t="shared" si="34"/>
        <v>0</v>
      </c>
      <c r="R103" s="58">
        <v>2</v>
      </c>
      <c r="S103" s="111">
        <f t="shared" si="35"/>
        <v>0.6666666666666666</v>
      </c>
      <c r="T103" s="58">
        <v>1</v>
      </c>
      <c r="U103" s="111">
        <f t="shared" si="36"/>
        <v>0.3333333333333333</v>
      </c>
      <c r="V103" s="73"/>
      <c r="W103" s="66" t="str">
        <f t="shared" si="31"/>
        <v>B</v>
      </c>
      <c r="X103" s="105"/>
      <c r="Y103" s="92" t="s">
        <v>144</v>
      </c>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93">
        <v>1</v>
      </c>
      <c r="EA103" s="93">
        <v>1</v>
      </c>
      <c r="EB103" s="94" t="s">
        <v>68</v>
      </c>
      <c r="EC103" s="93" t="s">
        <v>64</v>
      </c>
      <c r="ED103" s="94" t="s">
        <v>62</v>
      </c>
      <c r="EE103" s="94" t="s">
        <v>63</v>
      </c>
      <c r="EF103" s="94" t="s">
        <v>144</v>
      </c>
      <c r="EG103" s="95" t="e">
        <f>VLOOKUP(DY103,#REF!,28,0)</f>
        <v>#REF!</v>
      </c>
      <c r="EH103" s="96" t="e">
        <f>VLOOKUP(DY103,#REF!,29,0)</f>
        <v>#REF!</v>
      </c>
      <c r="EI103" s="97" t="e">
        <f t="shared" si="29"/>
        <v>#REF!</v>
      </c>
      <c r="EJ103" s="98" t="e">
        <f>VLOOKUP(DY103,#REF!,30,0)</f>
        <v>#REF!</v>
      </c>
      <c r="EK103" s="97" t="e">
        <f t="shared" si="37"/>
        <v>#REF!</v>
      </c>
      <c r="EL103" s="98" t="e">
        <f>VLOOKUP(DY103,#REF!,31,0)</f>
        <v>#REF!</v>
      </c>
      <c r="EM103" s="97" t="e">
        <f aca="true" t="shared" si="39" ref="EM103:EM131">EL103/EG103</f>
        <v>#REF!</v>
      </c>
      <c r="EN103" s="12" t="s">
        <v>144</v>
      </c>
      <c r="EO103" s="106">
        <f t="shared" si="38"/>
        <v>0</v>
      </c>
      <c r="EP103" s="11" t="s">
        <v>193</v>
      </c>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row>
    <row r="104" spans="1:236" s="134" customFormat="1" ht="27" customHeight="1">
      <c r="A104" s="74"/>
      <c r="B104" s="57" t="s">
        <v>139</v>
      </c>
      <c r="C104" s="59" t="s">
        <v>124</v>
      </c>
      <c r="D104" s="72"/>
      <c r="E104" s="72"/>
      <c r="F104" s="72"/>
      <c r="G104" s="72"/>
      <c r="H104" s="72"/>
      <c r="I104" s="72"/>
      <c r="J104" s="73"/>
      <c r="K104" s="55">
        <f>SUM(K105:K110)</f>
        <v>38</v>
      </c>
      <c r="L104" s="55">
        <f>SUM(L105:L110)</f>
        <v>0</v>
      </c>
      <c r="M104" s="125">
        <f>L104/K104</f>
        <v>0</v>
      </c>
      <c r="N104" s="55">
        <f>SUM(N105:N110)</f>
        <v>2</v>
      </c>
      <c r="O104" s="125">
        <f>N104/K104</f>
        <v>0.05263157894736842</v>
      </c>
      <c r="P104" s="55">
        <f>SUM(P105:P110)</f>
        <v>1</v>
      </c>
      <c r="Q104" s="125">
        <f>P104/K104</f>
        <v>0.02631578947368421</v>
      </c>
      <c r="R104" s="55">
        <f>SUM(R105:R110)</f>
        <v>35</v>
      </c>
      <c r="S104" s="125">
        <f>R104/K104</f>
        <v>0.9210526315789473</v>
      </c>
      <c r="T104" s="55">
        <f>SUM(T105:T110)</f>
        <v>0</v>
      </c>
      <c r="U104" s="125">
        <f>T104/K104</f>
        <v>0</v>
      </c>
      <c r="V104" s="73"/>
      <c r="W104" s="66"/>
      <c r="X104" s="105"/>
      <c r="Y104" s="126" t="e">
        <f>IF(AND(Q104=100%,S104&gt;=60%,U104&gt;=10%,#REF!="A"),"A",IF(AND(S104&gt;=60%,OR(#REF!="B",#REF!="A")),"B",IF(AND(E104=100%,Q104&gt;=70%,OR(#REF!="B",#REF!="A",#REF!="C")),"C","D")))</f>
        <v>#REF!</v>
      </c>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c r="DU104" s="127"/>
      <c r="DV104" s="127"/>
      <c r="DW104" s="127"/>
      <c r="DX104" s="127"/>
      <c r="DY104" s="127"/>
      <c r="DZ104" s="128">
        <v>1</v>
      </c>
      <c r="EA104" s="128">
        <v>1</v>
      </c>
      <c r="EB104" s="128" t="s">
        <v>68</v>
      </c>
      <c r="EC104" s="128" t="s">
        <v>64</v>
      </c>
      <c r="ED104" s="128" t="s">
        <v>62</v>
      </c>
      <c r="EE104" s="128" t="s">
        <v>63</v>
      </c>
      <c r="EF104" s="128" t="s">
        <v>140</v>
      </c>
      <c r="EG104" s="95" t="e">
        <f>VLOOKUP(DY104,#REF!,28,0)</f>
        <v>#REF!</v>
      </c>
      <c r="EH104" s="130" t="e">
        <f>VLOOKUP(DY104,#REF!,29,0)</f>
        <v>#REF!</v>
      </c>
      <c r="EI104" s="131" t="e">
        <f aca="true" t="shared" si="40" ref="EI104:EI131">EH104/EG104</f>
        <v>#REF!</v>
      </c>
      <c r="EJ104" s="132" t="e">
        <f>VLOOKUP(DY104,#REF!,30,0)</f>
        <v>#REF!</v>
      </c>
      <c r="EK104" s="131" t="e">
        <f t="shared" si="37"/>
        <v>#REF!</v>
      </c>
      <c r="EL104" s="132" t="e">
        <f>VLOOKUP(DY104,#REF!,31,0)</f>
        <v>#REF!</v>
      </c>
      <c r="EM104" s="131" t="e">
        <f t="shared" si="39"/>
        <v>#REF!</v>
      </c>
      <c r="EN104" s="106" t="s">
        <v>140</v>
      </c>
      <c r="EO104" s="106">
        <f t="shared" si="38"/>
        <v>0</v>
      </c>
      <c r="EP104" s="133"/>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H104" s="127"/>
      <c r="HI104" s="127"/>
      <c r="HJ104" s="127"/>
      <c r="HK104" s="127"/>
      <c r="HL104" s="127"/>
      <c r="HM104" s="127"/>
      <c r="HN104" s="127"/>
      <c r="HO104" s="127"/>
      <c r="HP104" s="127"/>
      <c r="HQ104" s="127"/>
      <c r="HR104" s="127"/>
      <c r="HS104" s="127"/>
      <c r="HT104" s="127"/>
      <c r="HU104" s="127"/>
      <c r="HV104" s="127"/>
      <c r="HW104" s="127"/>
      <c r="HX104" s="127"/>
      <c r="HY104" s="127"/>
      <c r="HZ104" s="127"/>
      <c r="IA104" s="127"/>
      <c r="IB104" s="127"/>
    </row>
    <row r="105" spans="1:236" s="99" customFormat="1" ht="27" customHeight="1">
      <c r="A105" s="64">
        <v>73</v>
      </c>
      <c r="B105" s="58">
        <v>1</v>
      </c>
      <c r="C105" s="61" t="s">
        <v>119</v>
      </c>
      <c r="D105" s="60">
        <v>1</v>
      </c>
      <c r="E105" s="60">
        <v>1</v>
      </c>
      <c r="F105" s="60" t="s">
        <v>74</v>
      </c>
      <c r="G105" s="60" t="s">
        <v>64</v>
      </c>
      <c r="H105" s="60" t="s">
        <v>62</v>
      </c>
      <c r="I105" s="60" t="s">
        <v>63</v>
      </c>
      <c r="J105" s="37" t="s">
        <v>144</v>
      </c>
      <c r="K105" s="55">
        <f>L105+N105+P105+R105+T105</f>
        <v>2</v>
      </c>
      <c r="L105" s="58">
        <v>0</v>
      </c>
      <c r="M105" s="111">
        <f t="shared" si="32"/>
        <v>0</v>
      </c>
      <c r="N105" s="58">
        <v>0</v>
      </c>
      <c r="O105" s="111">
        <f t="shared" si="33"/>
        <v>0</v>
      </c>
      <c r="P105" s="58">
        <v>0</v>
      </c>
      <c r="Q105" s="111">
        <f t="shared" si="34"/>
        <v>0</v>
      </c>
      <c r="R105" s="58">
        <v>2</v>
      </c>
      <c r="S105" s="111">
        <f t="shared" si="35"/>
        <v>1</v>
      </c>
      <c r="T105" s="58">
        <v>0</v>
      </c>
      <c r="U105" s="111">
        <f t="shared" si="36"/>
        <v>0</v>
      </c>
      <c r="V105" s="73"/>
      <c r="W105" s="66" t="str">
        <f aca="true" t="shared" si="41" ref="W105:W110">IF(U105&gt;=50%,"A","B")</f>
        <v>B</v>
      </c>
      <c r="X105" s="105"/>
      <c r="Y105" s="92" t="e">
        <f>IF(AND(Q105=100%,S105&gt;=60%,U105&gt;=10%,#REF!="A"),"A",IF(AND(S105&gt;=60%,OR(#REF!="B",#REF!="A")),"B",IF(AND(E105=100%,Q105&gt;=70%,OR(#REF!="B",#REF!="A",#REF!="C")),"C","D")))</f>
        <v>#REF!</v>
      </c>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93">
        <v>1</v>
      </c>
      <c r="EA105" s="93">
        <v>1</v>
      </c>
      <c r="EB105" s="94" t="s">
        <v>70</v>
      </c>
      <c r="EC105" s="93" t="s">
        <v>64</v>
      </c>
      <c r="ED105" s="94" t="s">
        <v>62</v>
      </c>
      <c r="EE105" s="94" t="s">
        <v>63</v>
      </c>
      <c r="EF105" s="94" t="s">
        <v>140</v>
      </c>
      <c r="EG105" s="95" t="e">
        <f>VLOOKUP(DY105,#REF!,28,0)</f>
        <v>#REF!</v>
      </c>
      <c r="EH105" s="96" t="e">
        <f>VLOOKUP(DY105,#REF!,29,0)</f>
        <v>#REF!</v>
      </c>
      <c r="EI105" s="97" t="e">
        <f t="shared" si="40"/>
        <v>#REF!</v>
      </c>
      <c r="EJ105" s="98" t="e">
        <f>VLOOKUP(DY105,#REF!,30,0)</f>
        <v>#REF!</v>
      </c>
      <c r="EK105" s="97" t="e">
        <f t="shared" si="37"/>
        <v>#REF!</v>
      </c>
      <c r="EL105" s="98" t="e">
        <f>VLOOKUP(DY105,#REF!,31,0)</f>
        <v>#REF!</v>
      </c>
      <c r="EM105" s="97" t="e">
        <f t="shared" si="39"/>
        <v>#REF!</v>
      </c>
      <c r="EN105" s="12" t="s">
        <v>140</v>
      </c>
      <c r="EO105" s="106">
        <f t="shared" si="38"/>
        <v>0</v>
      </c>
      <c r="EP105" s="11"/>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row>
    <row r="106" spans="1:236" s="99" customFormat="1" ht="27" customHeight="1">
      <c r="A106" s="64">
        <v>74</v>
      </c>
      <c r="B106" s="58">
        <v>2</v>
      </c>
      <c r="C106" s="61" t="s">
        <v>39</v>
      </c>
      <c r="D106" s="60">
        <v>1</v>
      </c>
      <c r="E106" s="60">
        <v>1</v>
      </c>
      <c r="F106" s="60" t="s">
        <v>74</v>
      </c>
      <c r="G106" s="60" t="s">
        <v>64</v>
      </c>
      <c r="H106" s="60" t="s">
        <v>62</v>
      </c>
      <c r="I106" s="60" t="s">
        <v>63</v>
      </c>
      <c r="J106" s="37" t="s">
        <v>140</v>
      </c>
      <c r="K106" s="55">
        <v>3</v>
      </c>
      <c r="L106" s="58">
        <v>0</v>
      </c>
      <c r="M106" s="111">
        <f t="shared" si="32"/>
        <v>0</v>
      </c>
      <c r="N106" s="58">
        <v>0</v>
      </c>
      <c r="O106" s="111">
        <f t="shared" si="33"/>
        <v>0</v>
      </c>
      <c r="P106" s="58">
        <v>0</v>
      </c>
      <c r="Q106" s="111">
        <f t="shared" si="34"/>
        <v>0</v>
      </c>
      <c r="R106" s="58">
        <v>3</v>
      </c>
      <c r="S106" s="111">
        <f t="shared" si="35"/>
        <v>1</v>
      </c>
      <c r="T106" s="58">
        <v>0</v>
      </c>
      <c r="U106" s="111">
        <f t="shared" si="36"/>
        <v>0</v>
      </c>
      <c r="V106" s="73"/>
      <c r="W106" s="66" t="str">
        <f t="shared" si="41"/>
        <v>B</v>
      </c>
      <c r="X106" s="105"/>
      <c r="Y106" s="92" t="e">
        <f>IF(AND(Q106=100%,S106&gt;=60%,U106&gt;=10%,#REF!="A"),"A",IF(AND(S106&gt;=60%,OR(#REF!="B",#REF!="A")),"B",IF(AND(E106=100%,Q106&gt;=70%,OR(#REF!="B",#REF!="A",#REF!="C")),"C","D")))</f>
        <v>#REF!</v>
      </c>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93">
        <v>1</v>
      </c>
      <c r="EA106" s="93">
        <v>1</v>
      </c>
      <c r="EB106" s="94" t="s">
        <v>70</v>
      </c>
      <c r="EC106" s="93" t="s">
        <v>64</v>
      </c>
      <c r="ED106" s="94" t="s">
        <v>62</v>
      </c>
      <c r="EE106" s="94" t="s">
        <v>63</v>
      </c>
      <c r="EF106" s="94" t="s">
        <v>144</v>
      </c>
      <c r="EG106" s="95" t="e">
        <f>VLOOKUP(DY106,#REF!,28,0)</f>
        <v>#REF!</v>
      </c>
      <c r="EH106" s="96" t="e">
        <f>VLOOKUP(DY106,#REF!,29,0)</f>
        <v>#REF!</v>
      </c>
      <c r="EI106" s="97" t="e">
        <f t="shared" si="40"/>
        <v>#REF!</v>
      </c>
      <c r="EJ106" s="98" t="e">
        <f>VLOOKUP(DY106,#REF!,30,0)</f>
        <v>#REF!</v>
      </c>
      <c r="EK106" s="97" t="e">
        <f>EJ106/EG106</f>
        <v>#REF!</v>
      </c>
      <c r="EL106" s="98" t="e">
        <f>VLOOKUP(DY106,#REF!,31,0)</f>
        <v>#REF!</v>
      </c>
      <c r="EM106" s="97" t="e">
        <f t="shared" si="39"/>
        <v>#REF!</v>
      </c>
      <c r="EN106" s="12" t="s">
        <v>140</v>
      </c>
      <c r="EO106" s="106">
        <f t="shared" si="38"/>
        <v>0</v>
      </c>
      <c r="EP106" s="11"/>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row>
    <row r="107" spans="1:236" s="99" customFormat="1" ht="27" customHeight="1">
      <c r="A107" s="64">
        <v>75</v>
      </c>
      <c r="B107" s="58">
        <v>3</v>
      </c>
      <c r="C107" s="61" t="s">
        <v>89</v>
      </c>
      <c r="D107" s="60">
        <v>1</v>
      </c>
      <c r="E107" s="60">
        <v>1</v>
      </c>
      <c r="F107" s="60" t="s">
        <v>74</v>
      </c>
      <c r="G107" s="60" t="s">
        <v>64</v>
      </c>
      <c r="H107" s="60" t="s">
        <v>62</v>
      </c>
      <c r="I107" s="60" t="s">
        <v>63</v>
      </c>
      <c r="J107" s="37" t="s">
        <v>140</v>
      </c>
      <c r="K107" s="55">
        <v>10</v>
      </c>
      <c r="L107" s="58">
        <v>0</v>
      </c>
      <c r="M107" s="111">
        <f t="shared" si="32"/>
        <v>0</v>
      </c>
      <c r="N107" s="58">
        <v>0</v>
      </c>
      <c r="O107" s="111">
        <f t="shared" si="33"/>
        <v>0</v>
      </c>
      <c r="P107" s="58">
        <v>0</v>
      </c>
      <c r="Q107" s="111">
        <f t="shared" si="34"/>
        <v>0</v>
      </c>
      <c r="R107" s="58">
        <v>10</v>
      </c>
      <c r="S107" s="111">
        <f t="shared" si="35"/>
        <v>1</v>
      </c>
      <c r="T107" s="58">
        <v>0</v>
      </c>
      <c r="U107" s="111">
        <f t="shared" si="36"/>
        <v>0</v>
      </c>
      <c r="V107" s="73"/>
      <c r="W107" s="66" t="str">
        <f t="shared" si="41"/>
        <v>B</v>
      </c>
      <c r="X107" s="105"/>
      <c r="Y107" s="92" t="e">
        <f>IF(AND(Q107=100%,S107&gt;=60%,U107&gt;=10%,#REF!="A"),"A",IF(AND(S107&gt;=60%,OR(#REF!="B",#REF!="A")),"B",IF(AND(E107=100%,Q107&gt;=70%,OR(#REF!="B",#REF!="A",#REF!="C")),"C","D")))</f>
        <v>#REF!</v>
      </c>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93">
        <v>1</v>
      </c>
      <c r="EA107" s="93">
        <v>1</v>
      </c>
      <c r="EB107" s="94" t="s">
        <v>68</v>
      </c>
      <c r="EC107" s="93" t="s">
        <v>64</v>
      </c>
      <c r="ED107" s="94" t="s">
        <v>62</v>
      </c>
      <c r="EE107" s="94" t="s">
        <v>63</v>
      </c>
      <c r="EF107" s="94" t="s">
        <v>144</v>
      </c>
      <c r="EG107" s="95" t="e">
        <f>VLOOKUP(DY107,#REF!,28,0)</f>
        <v>#REF!</v>
      </c>
      <c r="EH107" s="96" t="e">
        <f>VLOOKUP(DY107,#REF!,29,0)</f>
        <v>#REF!</v>
      </c>
      <c r="EI107" s="97" t="e">
        <f t="shared" si="40"/>
        <v>#REF!</v>
      </c>
      <c r="EJ107" s="98" t="e">
        <f>VLOOKUP(DY107,#REF!,30,0)</f>
        <v>#REF!</v>
      </c>
      <c r="EK107" s="97" t="e">
        <f aca="true" t="shared" si="42" ref="EK107:EK131">EJ107/EG107</f>
        <v>#REF!</v>
      </c>
      <c r="EL107" s="98" t="e">
        <f>VLOOKUP(DY107,#REF!,31,0)</f>
        <v>#REF!</v>
      </c>
      <c r="EM107" s="97" t="e">
        <f t="shared" si="39"/>
        <v>#REF!</v>
      </c>
      <c r="EN107" s="12" t="s">
        <v>140</v>
      </c>
      <c r="EO107" s="106">
        <f t="shared" si="38"/>
        <v>0</v>
      </c>
      <c r="EP107" s="11"/>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row>
    <row r="108" spans="1:236" s="99" customFormat="1" ht="27" customHeight="1">
      <c r="A108" s="64">
        <v>76</v>
      </c>
      <c r="B108" s="58">
        <v>4</v>
      </c>
      <c r="C108" s="61" t="s">
        <v>120</v>
      </c>
      <c r="D108" s="60">
        <v>1</v>
      </c>
      <c r="E108" s="60">
        <v>1</v>
      </c>
      <c r="F108" s="60" t="s">
        <v>74</v>
      </c>
      <c r="G108" s="60" t="s">
        <v>64</v>
      </c>
      <c r="H108" s="60" t="s">
        <v>62</v>
      </c>
      <c r="I108" s="60" t="s">
        <v>63</v>
      </c>
      <c r="J108" s="37" t="s">
        <v>140</v>
      </c>
      <c r="K108" s="55">
        <v>5</v>
      </c>
      <c r="L108" s="58">
        <v>0</v>
      </c>
      <c r="M108" s="111">
        <f t="shared" si="32"/>
        <v>0</v>
      </c>
      <c r="N108" s="58">
        <v>0</v>
      </c>
      <c r="O108" s="111">
        <f t="shared" si="33"/>
        <v>0</v>
      </c>
      <c r="P108" s="58">
        <v>1</v>
      </c>
      <c r="Q108" s="111">
        <f t="shared" si="34"/>
        <v>0.2</v>
      </c>
      <c r="R108" s="58">
        <v>4</v>
      </c>
      <c r="S108" s="111">
        <f t="shared" si="35"/>
        <v>0.8</v>
      </c>
      <c r="T108" s="58">
        <v>0</v>
      </c>
      <c r="U108" s="111">
        <f t="shared" si="36"/>
        <v>0</v>
      </c>
      <c r="V108" s="73"/>
      <c r="W108" s="66" t="str">
        <f t="shared" si="41"/>
        <v>B</v>
      </c>
      <c r="X108" s="105"/>
      <c r="Y108" s="92" t="e">
        <f>IF(AND(Q108=100%,S108&gt;=60%,U108&gt;=10%,#REF!="A"),"A",IF(AND(S108&gt;=60%,OR(#REF!="B",#REF!="A")),"B",IF(AND(E108=100%,Q108&gt;=70%,OR(#REF!="B",#REF!="A",#REF!="C")),"C","D")))</f>
        <v>#REF!</v>
      </c>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93">
        <v>1</v>
      </c>
      <c r="EA108" s="93">
        <v>1</v>
      </c>
      <c r="EB108" s="94" t="s">
        <v>68</v>
      </c>
      <c r="EC108" s="93" t="s">
        <v>64</v>
      </c>
      <c r="ED108" s="94" t="s">
        <v>62</v>
      </c>
      <c r="EE108" s="94" t="s">
        <v>63</v>
      </c>
      <c r="EF108" s="94" t="s">
        <v>144</v>
      </c>
      <c r="EG108" s="95" t="e">
        <f>VLOOKUP(DY108,#REF!,28,0)</f>
        <v>#REF!</v>
      </c>
      <c r="EH108" s="96" t="e">
        <f>VLOOKUP(DY108,#REF!,29,0)</f>
        <v>#REF!</v>
      </c>
      <c r="EI108" s="97" t="e">
        <f t="shared" si="40"/>
        <v>#REF!</v>
      </c>
      <c r="EJ108" s="98" t="e">
        <f>VLOOKUP(DY108,#REF!,30,0)</f>
        <v>#REF!</v>
      </c>
      <c r="EK108" s="97" t="e">
        <f t="shared" si="42"/>
        <v>#REF!</v>
      </c>
      <c r="EL108" s="98" t="e">
        <f>VLOOKUP(DY108,#REF!,31,0)</f>
        <v>#REF!</v>
      </c>
      <c r="EM108" s="97" t="e">
        <f t="shared" si="39"/>
        <v>#REF!</v>
      </c>
      <c r="EN108" s="12" t="s">
        <v>144</v>
      </c>
      <c r="EO108" s="106">
        <f t="shared" si="38"/>
        <v>0</v>
      </c>
      <c r="EP108" s="11"/>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row>
    <row r="109" spans="1:236" s="99" customFormat="1" ht="27" customHeight="1">
      <c r="A109" s="64">
        <v>77</v>
      </c>
      <c r="B109" s="58">
        <v>5</v>
      </c>
      <c r="C109" s="61" t="s">
        <v>40</v>
      </c>
      <c r="D109" s="60">
        <v>1</v>
      </c>
      <c r="E109" s="60">
        <v>1</v>
      </c>
      <c r="F109" s="60" t="s">
        <v>74</v>
      </c>
      <c r="G109" s="60" t="s">
        <v>64</v>
      </c>
      <c r="H109" s="60" t="s">
        <v>62</v>
      </c>
      <c r="I109" s="60" t="s">
        <v>63</v>
      </c>
      <c r="J109" s="37" t="s">
        <v>144</v>
      </c>
      <c r="K109" s="55">
        <v>11</v>
      </c>
      <c r="L109" s="58">
        <v>0</v>
      </c>
      <c r="M109" s="111">
        <f t="shared" si="32"/>
        <v>0</v>
      </c>
      <c r="N109" s="58">
        <v>0</v>
      </c>
      <c r="O109" s="111">
        <f t="shared" si="33"/>
        <v>0</v>
      </c>
      <c r="P109" s="58">
        <v>0</v>
      </c>
      <c r="Q109" s="111">
        <f t="shared" si="34"/>
        <v>0</v>
      </c>
      <c r="R109" s="58">
        <v>11</v>
      </c>
      <c r="S109" s="111">
        <f t="shared" si="35"/>
        <v>1</v>
      </c>
      <c r="T109" s="58">
        <v>0</v>
      </c>
      <c r="U109" s="111">
        <f t="shared" si="36"/>
        <v>0</v>
      </c>
      <c r="V109" s="73"/>
      <c r="W109" s="66" t="str">
        <f t="shared" si="41"/>
        <v>B</v>
      </c>
      <c r="X109" s="105"/>
      <c r="Y109" s="92" t="e">
        <f>IF(AND(Q109=100%,S109&gt;=60%,U109&gt;=10%,#REF!="A"),"A",IF(AND(S109&gt;=60%,OR(#REF!="B",#REF!="A")),"B",IF(AND(E109=100%,Q109&gt;=70%,OR(#REF!="B",#REF!="A",#REF!="C")),"C","D")))</f>
        <v>#REF!</v>
      </c>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93">
        <v>1</v>
      </c>
      <c r="EA109" s="93">
        <v>1</v>
      </c>
      <c r="EB109" s="94" t="s">
        <v>70</v>
      </c>
      <c r="EC109" s="93" t="s">
        <v>64</v>
      </c>
      <c r="ED109" s="94" t="s">
        <v>62</v>
      </c>
      <c r="EE109" s="94" t="s">
        <v>63</v>
      </c>
      <c r="EF109" s="94" t="s">
        <v>140</v>
      </c>
      <c r="EG109" s="95" t="e">
        <f>VLOOKUP(DY109,#REF!,28,0)</f>
        <v>#REF!</v>
      </c>
      <c r="EH109" s="96" t="e">
        <f>VLOOKUP(DY109,#REF!,29,0)</f>
        <v>#REF!</v>
      </c>
      <c r="EI109" s="97" t="e">
        <f t="shared" si="40"/>
        <v>#REF!</v>
      </c>
      <c r="EJ109" s="98" t="e">
        <f>VLOOKUP(DY109,#REF!,30,0)</f>
        <v>#REF!</v>
      </c>
      <c r="EK109" s="97" t="e">
        <f t="shared" si="42"/>
        <v>#REF!</v>
      </c>
      <c r="EL109" s="98" t="e">
        <f>VLOOKUP(DY109,#REF!,31,0)</f>
        <v>#REF!</v>
      </c>
      <c r="EM109" s="97" t="e">
        <f t="shared" si="39"/>
        <v>#REF!</v>
      </c>
      <c r="EN109" s="12" t="s">
        <v>144</v>
      </c>
      <c r="EO109" s="106">
        <f t="shared" si="38"/>
        <v>0</v>
      </c>
      <c r="EP109" s="11"/>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row>
    <row r="110" spans="1:236" s="99" customFormat="1" ht="27" customHeight="1">
      <c r="A110" s="64">
        <v>78</v>
      </c>
      <c r="B110" s="58">
        <v>6</v>
      </c>
      <c r="C110" s="61" t="s">
        <v>41</v>
      </c>
      <c r="D110" s="60">
        <v>1</v>
      </c>
      <c r="E110" s="60">
        <v>0.8</v>
      </c>
      <c r="F110" s="60" t="s">
        <v>74</v>
      </c>
      <c r="G110" s="60" t="s">
        <v>64</v>
      </c>
      <c r="H110" s="60" t="s">
        <v>62</v>
      </c>
      <c r="I110" s="60" t="s">
        <v>63</v>
      </c>
      <c r="J110" s="37" t="s">
        <v>140</v>
      </c>
      <c r="K110" s="55">
        <v>7</v>
      </c>
      <c r="L110" s="58">
        <v>0</v>
      </c>
      <c r="M110" s="111">
        <f t="shared" si="32"/>
        <v>0</v>
      </c>
      <c r="N110" s="58">
        <v>2</v>
      </c>
      <c r="O110" s="111">
        <f t="shared" si="33"/>
        <v>0.2857142857142857</v>
      </c>
      <c r="P110" s="58">
        <v>0</v>
      </c>
      <c r="Q110" s="111">
        <f t="shared" si="34"/>
        <v>0</v>
      </c>
      <c r="R110" s="58">
        <v>5</v>
      </c>
      <c r="S110" s="111">
        <f t="shared" si="35"/>
        <v>0.7142857142857143</v>
      </c>
      <c r="T110" s="58">
        <v>0</v>
      </c>
      <c r="U110" s="111">
        <f t="shared" si="36"/>
        <v>0</v>
      </c>
      <c r="V110" s="73"/>
      <c r="W110" s="66" t="str">
        <f t="shared" si="41"/>
        <v>B</v>
      </c>
      <c r="X110" s="105"/>
      <c r="Y110" s="92" t="e">
        <f>IF(AND(Q110=100%,S110&gt;=60%,U110&gt;=10%,#REF!="A"),"A",IF(AND(S110&gt;=60%,OR(#REF!="B",#REF!="A")),"B",IF(AND(E110=100%,Q110&gt;=70%,OR(#REF!="B",#REF!="A",#REF!="C")),"C","D")))</f>
        <v>#REF!</v>
      </c>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93">
        <v>1</v>
      </c>
      <c r="EA110" s="93">
        <v>1</v>
      </c>
      <c r="EB110" s="94" t="s">
        <v>70</v>
      </c>
      <c r="EC110" s="93" t="s">
        <v>64</v>
      </c>
      <c r="ED110" s="94" t="s">
        <v>62</v>
      </c>
      <c r="EE110" s="100" t="s">
        <v>63</v>
      </c>
      <c r="EF110" s="100" t="s">
        <v>140</v>
      </c>
      <c r="EG110" s="95" t="e">
        <f>VLOOKUP(DY110,#REF!,28,0)</f>
        <v>#REF!</v>
      </c>
      <c r="EH110" s="96" t="e">
        <f>VLOOKUP(DY110,#REF!,29,0)</f>
        <v>#REF!</v>
      </c>
      <c r="EI110" s="97" t="e">
        <f t="shared" si="40"/>
        <v>#REF!</v>
      </c>
      <c r="EJ110" s="98" t="e">
        <f>VLOOKUP(DY110,#REF!,30,0)</f>
        <v>#REF!</v>
      </c>
      <c r="EK110" s="97" t="e">
        <f t="shared" si="42"/>
        <v>#REF!</v>
      </c>
      <c r="EL110" s="98" t="e">
        <f>VLOOKUP(DY110,#REF!,31,0)</f>
        <v>#REF!</v>
      </c>
      <c r="EM110" s="97" t="e">
        <f t="shared" si="39"/>
        <v>#REF!</v>
      </c>
      <c r="EN110" s="12" t="s">
        <v>140</v>
      </c>
      <c r="EO110" s="106">
        <f t="shared" si="38"/>
        <v>0</v>
      </c>
      <c r="EP110" s="11"/>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row>
    <row r="111" spans="1:236" s="134" customFormat="1" ht="27" customHeight="1">
      <c r="A111" s="74"/>
      <c r="B111" s="57" t="s">
        <v>199</v>
      </c>
      <c r="C111" s="59" t="s">
        <v>137</v>
      </c>
      <c r="D111" s="72"/>
      <c r="E111" s="72"/>
      <c r="F111" s="72"/>
      <c r="G111" s="72"/>
      <c r="H111" s="72"/>
      <c r="I111" s="72"/>
      <c r="J111" s="55"/>
      <c r="K111" s="55">
        <f>SUM(K112:K131)</f>
        <v>171</v>
      </c>
      <c r="L111" s="55">
        <f>SUM(L112:L131)</f>
        <v>0</v>
      </c>
      <c r="M111" s="125">
        <f>L111/K111</f>
        <v>0</v>
      </c>
      <c r="N111" s="55">
        <f>SUM(N112:N131)</f>
        <v>1</v>
      </c>
      <c r="O111" s="125">
        <f>N111/K111</f>
        <v>0.005847953216374269</v>
      </c>
      <c r="P111" s="55">
        <f>SUM(P112:P131)</f>
        <v>6</v>
      </c>
      <c r="Q111" s="125">
        <f>P111/K111</f>
        <v>0.03508771929824561</v>
      </c>
      <c r="R111" s="55">
        <f>SUM(R112:R131)</f>
        <v>151</v>
      </c>
      <c r="S111" s="125">
        <f>R111/K111</f>
        <v>0.8830409356725146</v>
      </c>
      <c r="T111" s="55">
        <f>SUM(T112:T131)</f>
        <v>14</v>
      </c>
      <c r="U111" s="125">
        <f>T111/K111</f>
        <v>0.08187134502923976</v>
      </c>
      <c r="V111" s="55"/>
      <c r="W111" s="66"/>
      <c r="X111" s="105"/>
      <c r="Y111" s="126"/>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7"/>
      <c r="DY111" s="127"/>
      <c r="DZ111" s="128"/>
      <c r="EA111" s="128"/>
      <c r="EB111" s="129"/>
      <c r="EC111" s="128"/>
      <c r="ED111" s="129"/>
      <c r="EE111" s="136"/>
      <c r="EF111" s="136"/>
      <c r="EG111" s="95"/>
      <c r="EH111" s="130"/>
      <c r="EI111" s="131"/>
      <c r="EJ111" s="132"/>
      <c r="EK111" s="131"/>
      <c r="EL111" s="132"/>
      <c r="EM111" s="131"/>
      <c r="EN111" s="106"/>
      <c r="EO111" s="106"/>
      <c r="EP111" s="133"/>
      <c r="EQ111" s="127"/>
      <c r="ER111" s="127"/>
      <c r="ES111" s="127"/>
      <c r="ET111" s="127"/>
      <c r="EU111" s="127"/>
      <c r="EV111" s="127"/>
      <c r="EW111" s="127"/>
      <c r="EX111" s="127"/>
      <c r="EY111" s="127"/>
      <c r="EZ111" s="127"/>
      <c r="FA111" s="127"/>
      <c r="FB111" s="127"/>
      <c r="FC111" s="127"/>
      <c r="FD111" s="127"/>
      <c r="FE111" s="127"/>
      <c r="FF111" s="127"/>
      <c r="FG111" s="127"/>
      <c r="FH111" s="127"/>
      <c r="FI111" s="127"/>
      <c r="FJ111" s="127"/>
      <c r="FK111" s="127"/>
      <c r="FL111" s="127"/>
      <c r="FM111" s="127"/>
      <c r="FN111" s="127"/>
      <c r="FO111" s="127"/>
      <c r="FP111" s="127"/>
      <c r="FQ111" s="127"/>
      <c r="FR111" s="127"/>
      <c r="FS111" s="127"/>
      <c r="FT111" s="127"/>
      <c r="FU111" s="127"/>
      <c r="FV111" s="127"/>
      <c r="FW111" s="127"/>
      <c r="FX111" s="127"/>
      <c r="FY111" s="127"/>
      <c r="FZ111" s="127"/>
      <c r="GA111" s="127"/>
      <c r="GB111" s="127"/>
      <c r="GC111" s="127"/>
      <c r="GD111" s="127"/>
      <c r="GE111" s="127"/>
      <c r="GF111" s="127"/>
      <c r="GG111" s="127"/>
      <c r="GH111" s="127"/>
      <c r="GI111" s="127"/>
      <c r="GJ111" s="127"/>
      <c r="GK111" s="127"/>
      <c r="GL111" s="127"/>
      <c r="GM111" s="127"/>
      <c r="GN111" s="127"/>
      <c r="GO111" s="127"/>
      <c r="GP111" s="127"/>
      <c r="GQ111" s="127"/>
      <c r="GR111" s="127"/>
      <c r="GS111" s="127"/>
      <c r="GT111" s="127"/>
      <c r="GU111" s="127"/>
      <c r="GV111" s="127"/>
      <c r="GW111" s="127"/>
      <c r="GX111" s="127"/>
      <c r="GY111" s="127"/>
      <c r="GZ111" s="127"/>
      <c r="HA111" s="127"/>
      <c r="HB111" s="127"/>
      <c r="HC111" s="127"/>
      <c r="HD111" s="127"/>
      <c r="HE111" s="127"/>
      <c r="HF111" s="127"/>
      <c r="HG111" s="127"/>
      <c r="HH111" s="127"/>
      <c r="HI111" s="127"/>
      <c r="HJ111" s="127"/>
      <c r="HK111" s="127"/>
      <c r="HL111" s="127"/>
      <c r="HM111" s="127"/>
      <c r="HN111" s="127"/>
      <c r="HO111" s="127"/>
      <c r="HP111" s="127"/>
      <c r="HQ111" s="127"/>
      <c r="HR111" s="127"/>
      <c r="HS111" s="127"/>
      <c r="HT111" s="127"/>
      <c r="HU111" s="127"/>
      <c r="HV111" s="127"/>
      <c r="HW111" s="127"/>
      <c r="HX111" s="127"/>
      <c r="HY111" s="127"/>
      <c r="HZ111" s="127"/>
      <c r="IA111" s="127"/>
      <c r="IB111" s="127"/>
    </row>
    <row r="112" spans="1:236" s="99" customFormat="1" ht="27" customHeight="1">
      <c r="A112" s="64">
        <v>79</v>
      </c>
      <c r="B112" s="58">
        <v>1</v>
      </c>
      <c r="C112" s="61" t="s">
        <v>26</v>
      </c>
      <c r="D112" s="60">
        <v>1</v>
      </c>
      <c r="E112" s="60">
        <v>1</v>
      </c>
      <c r="F112" s="60" t="s">
        <v>70</v>
      </c>
      <c r="G112" s="60" t="s">
        <v>64</v>
      </c>
      <c r="H112" s="60" t="s">
        <v>62</v>
      </c>
      <c r="I112" s="60" t="s">
        <v>63</v>
      </c>
      <c r="J112" s="37" t="s">
        <v>144</v>
      </c>
      <c r="K112" s="55">
        <v>9</v>
      </c>
      <c r="L112" s="58">
        <v>0</v>
      </c>
      <c r="M112" s="111">
        <f t="shared" si="32"/>
        <v>0</v>
      </c>
      <c r="N112" s="58">
        <v>1</v>
      </c>
      <c r="O112" s="111">
        <f t="shared" si="33"/>
        <v>0.1111111111111111</v>
      </c>
      <c r="P112" s="58">
        <v>0</v>
      </c>
      <c r="Q112" s="111">
        <f t="shared" si="34"/>
        <v>0</v>
      </c>
      <c r="R112" s="58">
        <v>9</v>
      </c>
      <c r="S112" s="111">
        <f t="shared" si="35"/>
        <v>1</v>
      </c>
      <c r="T112" s="58">
        <v>0</v>
      </c>
      <c r="U112" s="111">
        <f t="shared" si="36"/>
        <v>0</v>
      </c>
      <c r="V112" s="73"/>
      <c r="W112" s="66" t="str">
        <f aca="true" t="shared" si="43" ref="W112:W131">IF(U112&gt;=50%,"A","B")</f>
        <v>B</v>
      </c>
      <c r="X112" s="105"/>
      <c r="Y112" s="92"/>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93"/>
      <c r="EA112" s="93"/>
      <c r="EB112" s="94"/>
      <c r="EC112" s="93"/>
      <c r="ED112" s="94"/>
      <c r="EE112" s="101"/>
      <c r="EF112" s="101"/>
      <c r="EG112" s="95"/>
      <c r="EH112" s="96"/>
      <c r="EI112" s="97"/>
      <c r="EJ112" s="98"/>
      <c r="EK112" s="97"/>
      <c r="EL112" s="98"/>
      <c r="EM112" s="97"/>
      <c r="EN112" s="12"/>
      <c r="EO112" s="106"/>
      <c r="EP112" s="11"/>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row>
    <row r="113" spans="1:236" s="99" customFormat="1" ht="27" customHeight="1">
      <c r="A113" s="64">
        <v>80</v>
      </c>
      <c r="B113" s="58">
        <v>2</v>
      </c>
      <c r="C113" s="61" t="s">
        <v>95</v>
      </c>
      <c r="D113" s="60">
        <v>1</v>
      </c>
      <c r="E113" s="60"/>
      <c r="F113" s="60" t="s">
        <v>70</v>
      </c>
      <c r="G113" s="60" t="s">
        <v>64</v>
      </c>
      <c r="H113" s="60" t="s">
        <v>62</v>
      </c>
      <c r="I113" s="60" t="s">
        <v>63</v>
      </c>
      <c r="J113" s="37" t="s">
        <v>144</v>
      </c>
      <c r="K113" s="55">
        <v>7</v>
      </c>
      <c r="L113" s="58">
        <v>0</v>
      </c>
      <c r="M113" s="111">
        <f t="shared" si="32"/>
        <v>0</v>
      </c>
      <c r="N113" s="58">
        <v>0</v>
      </c>
      <c r="O113" s="111">
        <f t="shared" si="33"/>
        <v>0</v>
      </c>
      <c r="P113" s="58">
        <v>0</v>
      </c>
      <c r="Q113" s="111">
        <f t="shared" si="34"/>
        <v>0</v>
      </c>
      <c r="R113" s="58">
        <v>4</v>
      </c>
      <c r="S113" s="111">
        <f t="shared" si="35"/>
        <v>0.5714285714285714</v>
      </c>
      <c r="T113" s="58">
        <v>3</v>
      </c>
      <c r="U113" s="111">
        <f t="shared" si="36"/>
        <v>0.42857142857142855</v>
      </c>
      <c r="V113" s="73"/>
      <c r="W113" s="66" t="str">
        <f t="shared" si="43"/>
        <v>B</v>
      </c>
      <c r="X113" s="105"/>
      <c r="Y113" s="92" t="s">
        <v>144</v>
      </c>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93">
        <v>1</v>
      </c>
      <c r="EA113" s="93">
        <v>0.8</v>
      </c>
      <c r="EB113" s="94" t="s">
        <v>68</v>
      </c>
      <c r="EC113" s="93" t="s">
        <v>64</v>
      </c>
      <c r="ED113" s="94" t="s">
        <v>62</v>
      </c>
      <c r="EE113" s="94" t="s">
        <v>63</v>
      </c>
      <c r="EF113" s="94" t="s">
        <v>140</v>
      </c>
      <c r="EG113" s="95" t="e">
        <f>VLOOKUP(DY113,#REF!,28,0)</f>
        <v>#REF!</v>
      </c>
      <c r="EH113" s="96" t="e">
        <f>VLOOKUP(DY113,#REF!,29,0)</f>
        <v>#REF!</v>
      </c>
      <c r="EI113" s="97" t="e">
        <f t="shared" si="40"/>
        <v>#REF!</v>
      </c>
      <c r="EJ113" s="98" t="e">
        <f>VLOOKUP(DY113,#REF!,30,0)</f>
        <v>#REF!</v>
      </c>
      <c r="EK113" s="97" t="e">
        <f t="shared" si="42"/>
        <v>#REF!</v>
      </c>
      <c r="EL113" s="98" t="e">
        <f>VLOOKUP(DY113,#REF!,31,0)</f>
        <v>#REF!</v>
      </c>
      <c r="EM113" s="97" t="e">
        <f t="shared" si="39"/>
        <v>#REF!</v>
      </c>
      <c r="EN113" s="12" t="s">
        <v>140</v>
      </c>
      <c r="EO113" s="106">
        <f t="shared" si="38"/>
        <v>0</v>
      </c>
      <c r="EP113" s="11"/>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row>
    <row r="114" spans="1:236" s="99" customFormat="1" ht="27" customHeight="1">
      <c r="A114" s="64">
        <v>81</v>
      </c>
      <c r="B114" s="58">
        <v>3</v>
      </c>
      <c r="C114" s="61" t="s">
        <v>27</v>
      </c>
      <c r="D114" s="60">
        <v>1</v>
      </c>
      <c r="E114" s="60"/>
      <c r="F114" s="60" t="s">
        <v>70</v>
      </c>
      <c r="G114" s="60" t="s">
        <v>64</v>
      </c>
      <c r="H114" s="60" t="s">
        <v>62</v>
      </c>
      <c r="I114" s="60" t="s">
        <v>63</v>
      </c>
      <c r="J114" s="37" t="s">
        <v>144</v>
      </c>
      <c r="K114" s="55">
        <v>4</v>
      </c>
      <c r="L114" s="58">
        <v>0</v>
      </c>
      <c r="M114" s="111">
        <f t="shared" si="32"/>
        <v>0</v>
      </c>
      <c r="N114" s="58">
        <v>0</v>
      </c>
      <c r="O114" s="111">
        <f t="shared" si="33"/>
        <v>0</v>
      </c>
      <c r="P114" s="58">
        <v>0</v>
      </c>
      <c r="Q114" s="111">
        <f t="shared" si="34"/>
        <v>0</v>
      </c>
      <c r="R114" s="58">
        <v>3</v>
      </c>
      <c r="S114" s="111">
        <f t="shared" si="35"/>
        <v>0.75</v>
      </c>
      <c r="T114" s="58">
        <v>1</v>
      </c>
      <c r="U114" s="111">
        <f t="shared" si="36"/>
        <v>0.25</v>
      </c>
      <c r="V114" s="73"/>
      <c r="W114" s="66" t="str">
        <f t="shared" si="43"/>
        <v>B</v>
      </c>
      <c r="X114" s="105"/>
      <c r="Y114" s="92" t="e">
        <f>IF(AND(Q114=100%,S114&gt;=60%,U114&gt;=10%,#REF!="A"),"A",IF(AND(S114&gt;=60%,OR(#REF!="B",#REF!="A")),"B",IF(AND(E114=100%,Q114&gt;=70%,OR(#REF!="B",#REF!="A",#REF!="C")),"C","D")))</f>
        <v>#REF!</v>
      </c>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93">
        <v>1</v>
      </c>
      <c r="EA114" s="93">
        <v>1</v>
      </c>
      <c r="EB114" s="93" t="s">
        <v>74</v>
      </c>
      <c r="EC114" s="93" t="s">
        <v>64</v>
      </c>
      <c r="ED114" s="94" t="s">
        <v>62</v>
      </c>
      <c r="EE114" s="94" t="s">
        <v>63</v>
      </c>
      <c r="EF114" s="94" t="s">
        <v>144</v>
      </c>
      <c r="EG114" s="95" t="e">
        <f>VLOOKUP(DY114,#REF!,28,0)</f>
        <v>#REF!</v>
      </c>
      <c r="EH114" s="96" t="e">
        <f>VLOOKUP(DY114,#REF!,29,0)</f>
        <v>#REF!</v>
      </c>
      <c r="EI114" s="97" t="e">
        <f t="shared" si="40"/>
        <v>#REF!</v>
      </c>
      <c r="EJ114" s="98" t="e">
        <f>VLOOKUP(DY114,#REF!,30,0)</f>
        <v>#REF!</v>
      </c>
      <c r="EK114" s="97" t="e">
        <f t="shared" si="42"/>
        <v>#REF!</v>
      </c>
      <c r="EL114" s="98" t="e">
        <f>VLOOKUP(DY114,#REF!,31,0)</f>
        <v>#REF!</v>
      </c>
      <c r="EM114" s="97" t="e">
        <f t="shared" si="39"/>
        <v>#REF!</v>
      </c>
      <c r="EN114" s="12" t="s">
        <v>140</v>
      </c>
      <c r="EO114" s="106">
        <f t="shared" si="38"/>
        <v>0</v>
      </c>
      <c r="EP114" s="11"/>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row>
    <row r="115" spans="1:236" s="99" customFormat="1" ht="27" customHeight="1">
      <c r="A115" s="64">
        <v>82</v>
      </c>
      <c r="B115" s="58">
        <v>4</v>
      </c>
      <c r="C115" s="61" t="s">
        <v>96</v>
      </c>
      <c r="D115" s="60">
        <v>1</v>
      </c>
      <c r="E115" s="60"/>
      <c r="F115" s="60" t="s">
        <v>70</v>
      </c>
      <c r="G115" s="60" t="s">
        <v>64</v>
      </c>
      <c r="H115" s="60" t="s">
        <v>62</v>
      </c>
      <c r="I115" s="60" t="s">
        <v>63</v>
      </c>
      <c r="J115" s="37" t="s">
        <v>144</v>
      </c>
      <c r="K115" s="55">
        <v>6</v>
      </c>
      <c r="L115" s="58">
        <v>0</v>
      </c>
      <c r="M115" s="111">
        <f t="shared" si="32"/>
        <v>0</v>
      </c>
      <c r="N115" s="58">
        <v>0</v>
      </c>
      <c r="O115" s="111">
        <f t="shared" si="33"/>
        <v>0</v>
      </c>
      <c r="P115" s="58">
        <v>0</v>
      </c>
      <c r="Q115" s="111">
        <f t="shared" si="34"/>
        <v>0</v>
      </c>
      <c r="R115" s="58">
        <v>5</v>
      </c>
      <c r="S115" s="111">
        <f t="shared" si="35"/>
        <v>0.8333333333333334</v>
      </c>
      <c r="T115" s="58">
        <v>1</v>
      </c>
      <c r="U115" s="111">
        <f t="shared" si="36"/>
        <v>0.16666666666666666</v>
      </c>
      <c r="V115" s="73"/>
      <c r="W115" s="66" t="str">
        <f t="shared" si="43"/>
        <v>B</v>
      </c>
      <c r="X115" s="105"/>
      <c r="Y115" s="92" t="e">
        <f>IF(AND(Q115=100%,S115&gt;=60%,U115&gt;=10%,#REF!="A"),"A",IF(AND(S115&gt;=60%,OR(#REF!="B",#REF!="A")),"B",IF(AND(E115=100%,Q115&gt;=70%,OR(#REF!="B",#REF!="A",#REF!="C")),"C","D")))</f>
        <v>#REF!</v>
      </c>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93">
        <v>1</v>
      </c>
      <c r="EA115" s="93">
        <v>1</v>
      </c>
      <c r="EB115" s="94" t="s">
        <v>70</v>
      </c>
      <c r="EC115" s="93" t="s">
        <v>64</v>
      </c>
      <c r="ED115" s="94" t="s">
        <v>62</v>
      </c>
      <c r="EE115" s="94" t="s">
        <v>63</v>
      </c>
      <c r="EF115" s="94" t="s">
        <v>140</v>
      </c>
      <c r="EG115" s="95" t="e">
        <f>VLOOKUP(DY115,#REF!,28,0)</f>
        <v>#REF!</v>
      </c>
      <c r="EH115" s="96" t="e">
        <f>VLOOKUP(DY115,#REF!,29,0)</f>
        <v>#REF!</v>
      </c>
      <c r="EI115" s="97" t="e">
        <f t="shared" si="40"/>
        <v>#REF!</v>
      </c>
      <c r="EJ115" s="98" t="e">
        <f>VLOOKUP(DY115,#REF!,30,0)</f>
        <v>#REF!</v>
      </c>
      <c r="EK115" s="97" t="e">
        <f t="shared" si="42"/>
        <v>#REF!</v>
      </c>
      <c r="EL115" s="98" t="e">
        <f>VLOOKUP(DY115,#REF!,31,0)</f>
        <v>#REF!</v>
      </c>
      <c r="EM115" s="97" t="e">
        <f t="shared" si="39"/>
        <v>#REF!</v>
      </c>
      <c r="EN115" s="12" t="s">
        <v>144</v>
      </c>
      <c r="EO115" s="106">
        <f t="shared" si="38"/>
        <v>0</v>
      </c>
      <c r="EP115" s="11"/>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row>
    <row r="116" spans="1:236" s="99" customFormat="1" ht="27" customHeight="1">
      <c r="A116" s="64">
        <v>83</v>
      </c>
      <c r="B116" s="58">
        <v>5</v>
      </c>
      <c r="C116" s="61" t="s">
        <v>248</v>
      </c>
      <c r="D116" s="60">
        <v>1</v>
      </c>
      <c r="E116" s="60"/>
      <c r="F116" s="60" t="s">
        <v>70</v>
      </c>
      <c r="G116" s="60" t="s">
        <v>64</v>
      </c>
      <c r="H116" s="60" t="s">
        <v>62</v>
      </c>
      <c r="I116" s="60" t="s">
        <v>63</v>
      </c>
      <c r="J116" s="37" t="s">
        <v>144</v>
      </c>
      <c r="K116" s="55">
        <v>7</v>
      </c>
      <c r="L116" s="58">
        <v>0</v>
      </c>
      <c r="M116" s="111">
        <f t="shared" si="32"/>
        <v>0</v>
      </c>
      <c r="N116" s="58">
        <v>0</v>
      </c>
      <c r="O116" s="111">
        <f t="shared" si="33"/>
        <v>0</v>
      </c>
      <c r="P116" s="58">
        <v>0</v>
      </c>
      <c r="Q116" s="111">
        <f t="shared" si="34"/>
        <v>0</v>
      </c>
      <c r="R116" s="58">
        <v>5</v>
      </c>
      <c r="S116" s="111">
        <f t="shared" si="35"/>
        <v>0.7142857142857143</v>
      </c>
      <c r="T116" s="58">
        <v>2</v>
      </c>
      <c r="U116" s="111">
        <f t="shared" si="36"/>
        <v>0.2857142857142857</v>
      </c>
      <c r="V116" s="73"/>
      <c r="W116" s="66" t="str">
        <f t="shared" si="43"/>
        <v>B</v>
      </c>
      <c r="X116" s="105"/>
      <c r="Y116" s="92"/>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93"/>
      <c r="EA116" s="93"/>
      <c r="EB116" s="94"/>
      <c r="EC116" s="93"/>
      <c r="ED116" s="94"/>
      <c r="EE116" s="94"/>
      <c r="EF116" s="94"/>
      <c r="EG116" s="95"/>
      <c r="EH116" s="96"/>
      <c r="EI116" s="97"/>
      <c r="EJ116" s="98"/>
      <c r="EK116" s="97"/>
      <c r="EL116" s="98"/>
      <c r="EM116" s="97"/>
      <c r="EN116" s="12"/>
      <c r="EO116" s="106"/>
      <c r="EP116" s="11"/>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row>
    <row r="117" spans="1:236" s="99" customFormat="1" ht="27" customHeight="1">
      <c r="A117" s="64">
        <v>84</v>
      </c>
      <c r="B117" s="58">
        <v>6</v>
      </c>
      <c r="C117" s="61" t="s">
        <v>29</v>
      </c>
      <c r="D117" s="60">
        <v>1</v>
      </c>
      <c r="E117" s="60"/>
      <c r="F117" s="60" t="s">
        <v>70</v>
      </c>
      <c r="G117" s="60" t="s">
        <v>64</v>
      </c>
      <c r="H117" s="60" t="s">
        <v>62</v>
      </c>
      <c r="I117" s="60" t="s">
        <v>63</v>
      </c>
      <c r="J117" s="37" t="s">
        <v>144</v>
      </c>
      <c r="K117" s="55">
        <v>8</v>
      </c>
      <c r="L117" s="58">
        <v>0</v>
      </c>
      <c r="M117" s="111">
        <f t="shared" si="32"/>
        <v>0</v>
      </c>
      <c r="N117" s="58">
        <v>0</v>
      </c>
      <c r="O117" s="111">
        <f t="shared" si="33"/>
        <v>0</v>
      </c>
      <c r="P117" s="58">
        <v>0</v>
      </c>
      <c r="Q117" s="111">
        <f t="shared" si="34"/>
        <v>0</v>
      </c>
      <c r="R117" s="58">
        <v>8</v>
      </c>
      <c r="S117" s="111">
        <f t="shared" si="35"/>
        <v>1</v>
      </c>
      <c r="T117" s="58">
        <v>0</v>
      </c>
      <c r="U117" s="111">
        <f t="shared" si="36"/>
        <v>0</v>
      </c>
      <c r="V117" s="73"/>
      <c r="W117" s="66" t="str">
        <f t="shared" si="43"/>
        <v>B</v>
      </c>
      <c r="X117" s="105"/>
      <c r="Y117" s="92"/>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93"/>
      <c r="EA117" s="93"/>
      <c r="EB117" s="94"/>
      <c r="EC117" s="93"/>
      <c r="ED117" s="94"/>
      <c r="EE117" s="94"/>
      <c r="EF117" s="94"/>
      <c r="EG117" s="95"/>
      <c r="EH117" s="96"/>
      <c r="EI117" s="97"/>
      <c r="EJ117" s="98"/>
      <c r="EK117" s="97"/>
      <c r="EL117" s="98"/>
      <c r="EM117" s="97"/>
      <c r="EN117" s="12"/>
      <c r="EO117" s="106"/>
      <c r="EP117" s="11"/>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row>
    <row r="118" spans="1:236" s="99" customFormat="1" ht="27" customHeight="1">
      <c r="A118" s="64">
        <v>85</v>
      </c>
      <c r="B118" s="58">
        <v>7</v>
      </c>
      <c r="C118" s="61" t="s">
        <v>94</v>
      </c>
      <c r="D118" s="60">
        <v>1</v>
      </c>
      <c r="E118" s="60">
        <v>1</v>
      </c>
      <c r="F118" s="60" t="s">
        <v>70</v>
      </c>
      <c r="G118" s="60" t="s">
        <v>64</v>
      </c>
      <c r="H118" s="60" t="s">
        <v>62</v>
      </c>
      <c r="I118" s="60" t="s">
        <v>63</v>
      </c>
      <c r="J118" s="37" t="s">
        <v>140</v>
      </c>
      <c r="K118" s="55">
        <v>3</v>
      </c>
      <c r="L118" s="58">
        <v>0</v>
      </c>
      <c r="M118" s="111">
        <f t="shared" si="32"/>
        <v>0</v>
      </c>
      <c r="N118" s="58">
        <v>0</v>
      </c>
      <c r="O118" s="111">
        <f t="shared" si="33"/>
        <v>0</v>
      </c>
      <c r="P118" s="58">
        <v>0</v>
      </c>
      <c r="Q118" s="111">
        <f t="shared" si="34"/>
        <v>0</v>
      </c>
      <c r="R118" s="58">
        <v>3</v>
      </c>
      <c r="S118" s="111">
        <f t="shared" si="35"/>
        <v>1</v>
      </c>
      <c r="T118" s="58">
        <v>0</v>
      </c>
      <c r="U118" s="111">
        <f t="shared" si="36"/>
        <v>0</v>
      </c>
      <c r="V118" s="73"/>
      <c r="W118" s="66" t="str">
        <f t="shared" si="43"/>
        <v>B</v>
      </c>
      <c r="X118" s="105"/>
      <c r="Y118" s="92"/>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93"/>
      <c r="EA118" s="93"/>
      <c r="EB118" s="94"/>
      <c r="EC118" s="93"/>
      <c r="ED118" s="94"/>
      <c r="EE118" s="94"/>
      <c r="EF118" s="94"/>
      <c r="EG118" s="95"/>
      <c r="EH118" s="96"/>
      <c r="EI118" s="97"/>
      <c r="EJ118" s="98"/>
      <c r="EK118" s="97"/>
      <c r="EL118" s="98"/>
      <c r="EM118" s="97"/>
      <c r="EN118" s="12"/>
      <c r="EO118" s="106"/>
      <c r="EP118" s="11"/>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row>
    <row r="119" spans="1:236" s="99" customFormat="1" ht="27" customHeight="1">
      <c r="A119" s="64">
        <v>86</v>
      </c>
      <c r="B119" s="58">
        <v>8</v>
      </c>
      <c r="C119" s="61" t="s">
        <v>98</v>
      </c>
      <c r="D119" s="60">
        <v>1</v>
      </c>
      <c r="E119" s="60">
        <v>1</v>
      </c>
      <c r="F119" s="60" t="s">
        <v>70</v>
      </c>
      <c r="G119" s="60" t="s">
        <v>64</v>
      </c>
      <c r="H119" s="60" t="s">
        <v>62</v>
      </c>
      <c r="I119" s="60" t="s">
        <v>63</v>
      </c>
      <c r="J119" s="37" t="s">
        <v>144</v>
      </c>
      <c r="K119" s="55">
        <v>9</v>
      </c>
      <c r="L119" s="58">
        <v>0</v>
      </c>
      <c r="M119" s="111">
        <f t="shared" si="32"/>
        <v>0</v>
      </c>
      <c r="N119" s="58">
        <v>0</v>
      </c>
      <c r="O119" s="111">
        <f t="shared" si="33"/>
        <v>0</v>
      </c>
      <c r="P119" s="58">
        <v>0</v>
      </c>
      <c r="Q119" s="111">
        <f t="shared" si="34"/>
        <v>0</v>
      </c>
      <c r="R119" s="58">
        <v>8</v>
      </c>
      <c r="S119" s="111">
        <f t="shared" si="35"/>
        <v>0.8888888888888888</v>
      </c>
      <c r="T119" s="58">
        <v>1</v>
      </c>
      <c r="U119" s="111">
        <f t="shared" si="36"/>
        <v>0.1111111111111111</v>
      </c>
      <c r="V119" s="73"/>
      <c r="W119" s="66" t="str">
        <f t="shared" si="43"/>
        <v>B</v>
      </c>
      <c r="X119" s="105"/>
      <c r="Y119" s="92" t="e">
        <f>IF(AND(Q119=100%,S119&gt;=60%,U119&gt;=10%,#REF!="A"),"A",IF(AND(S119&gt;=60%,OR(#REF!="B",#REF!="A")),"B",IF(AND(E119=100%,Q119&gt;=70%,OR(#REF!="B",#REF!="A",#REF!="C")),"C","D")))</f>
        <v>#REF!</v>
      </c>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93">
        <v>1</v>
      </c>
      <c r="EA119" s="93">
        <v>1</v>
      </c>
      <c r="EB119" s="94" t="s">
        <v>70</v>
      </c>
      <c r="EC119" s="93" t="s">
        <v>64</v>
      </c>
      <c r="ED119" s="94" t="s">
        <v>62</v>
      </c>
      <c r="EE119" s="94" t="s">
        <v>63</v>
      </c>
      <c r="EF119" s="94" t="s">
        <v>140</v>
      </c>
      <c r="EG119" s="95" t="e">
        <f>VLOOKUP(DY119,#REF!,28,0)</f>
        <v>#REF!</v>
      </c>
      <c r="EH119" s="96" t="e">
        <f>VLOOKUP(DY119,#REF!,29,0)</f>
        <v>#REF!</v>
      </c>
      <c r="EI119" s="97" t="e">
        <f t="shared" si="40"/>
        <v>#REF!</v>
      </c>
      <c r="EJ119" s="98" t="e">
        <f>VLOOKUP(DY119,#REF!,30,0)</f>
        <v>#REF!</v>
      </c>
      <c r="EK119" s="97" t="e">
        <f t="shared" si="42"/>
        <v>#REF!</v>
      </c>
      <c r="EL119" s="98" t="e">
        <f>VLOOKUP(DY119,#REF!,31,0)</f>
        <v>#REF!</v>
      </c>
      <c r="EM119" s="97" t="e">
        <f t="shared" si="39"/>
        <v>#REF!</v>
      </c>
      <c r="EN119" s="12" t="s">
        <v>144</v>
      </c>
      <c r="EO119" s="106">
        <f t="shared" si="38"/>
        <v>0</v>
      </c>
      <c r="EP119" s="11"/>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row>
    <row r="120" spans="1:236" s="99" customFormat="1" ht="27" customHeight="1">
      <c r="A120" s="64">
        <v>87</v>
      </c>
      <c r="B120" s="58">
        <v>9</v>
      </c>
      <c r="C120" s="61" t="s">
        <v>249</v>
      </c>
      <c r="D120" s="60">
        <v>1</v>
      </c>
      <c r="E120" s="60">
        <v>1</v>
      </c>
      <c r="F120" s="60" t="s">
        <v>102</v>
      </c>
      <c r="G120" s="60" t="s">
        <v>64</v>
      </c>
      <c r="H120" s="60" t="s">
        <v>62</v>
      </c>
      <c r="I120" s="60" t="s">
        <v>63</v>
      </c>
      <c r="J120" s="37" t="s">
        <v>144</v>
      </c>
      <c r="K120" s="55">
        <v>7</v>
      </c>
      <c r="L120" s="58">
        <v>0</v>
      </c>
      <c r="M120" s="111">
        <f t="shared" si="32"/>
        <v>0</v>
      </c>
      <c r="N120" s="58">
        <v>0</v>
      </c>
      <c r="O120" s="111">
        <f t="shared" si="33"/>
        <v>0</v>
      </c>
      <c r="P120" s="58">
        <v>0</v>
      </c>
      <c r="Q120" s="111">
        <f t="shared" si="34"/>
        <v>0</v>
      </c>
      <c r="R120" s="58">
        <v>3</v>
      </c>
      <c r="S120" s="111">
        <f t="shared" si="35"/>
        <v>0.42857142857142855</v>
      </c>
      <c r="T120" s="58">
        <v>4</v>
      </c>
      <c r="U120" s="111">
        <f t="shared" si="36"/>
        <v>0.5714285714285714</v>
      </c>
      <c r="V120" s="73"/>
      <c r="W120" s="66" t="str">
        <f t="shared" si="43"/>
        <v>A</v>
      </c>
      <c r="X120" s="105"/>
      <c r="Y120" s="92" t="e">
        <f>IF(AND(Q120=100%,S120&gt;=60%,U120&gt;=10%,#REF!="A"),"A",IF(AND(S120&gt;=60%,OR(#REF!="B",#REF!="A")),"B",IF(AND(E120=100%,Q120&gt;=70%,OR(#REF!="B",#REF!="A",#REF!="C")),"C","D")))</f>
        <v>#REF!</v>
      </c>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93">
        <v>1</v>
      </c>
      <c r="EA120" s="93">
        <v>1</v>
      </c>
      <c r="EB120" s="94">
        <v>0.3</v>
      </c>
      <c r="EC120" s="93" t="s">
        <v>64</v>
      </c>
      <c r="ED120" s="94" t="s">
        <v>62</v>
      </c>
      <c r="EE120" s="94" t="s">
        <v>63</v>
      </c>
      <c r="EF120" s="94" t="s">
        <v>140</v>
      </c>
      <c r="EG120" s="95" t="e">
        <f>VLOOKUP(DY120,#REF!,28,0)</f>
        <v>#REF!</v>
      </c>
      <c r="EH120" s="96" t="e">
        <f>VLOOKUP(DY120,#REF!,29,0)</f>
        <v>#REF!</v>
      </c>
      <c r="EI120" s="97" t="e">
        <f t="shared" si="40"/>
        <v>#REF!</v>
      </c>
      <c r="EJ120" s="98" t="e">
        <f>VLOOKUP(DY120,#REF!,30,0)</f>
        <v>#REF!</v>
      </c>
      <c r="EK120" s="97" t="e">
        <f t="shared" si="42"/>
        <v>#REF!</v>
      </c>
      <c r="EL120" s="98" t="e">
        <f>VLOOKUP(DY120,#REF!,31,0)</f>
        <v>#REF!</v>
      </c>
      <c r="EM120" s="97" t="e">
        <f t="shared" si="39"/>
        <v>#REF!</v>
      </c>
      <c r="EN120" s="12" t="s">
        <v>144</v>
      </c>
      <c r="EO120" s="106">
        <f t="shared" si="38"/>
        <v>0</v>
      </c>
      <c r="EP120" s="11"/>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row>
    <row r="121" spans="1:146" s="99" customFormat="1" ht="27" customHeight="1">
      <c r="A121" s="64">
        <v>88</v>
      </c>
      <c r="B121" s="58">
        <v>10</v>
      </c>
      <c r="C121" s="61" t="s">
        <v>71</v>
      </c>
      <c r="D121" s="60">
        <v>1</v>
      </c>
      <c r="E121" s="60">
        <v>1</v>
      </c>
      <c r="F121" s="60" t="s">
        <v>102</v>
      </c>
      <c r="G121" s="60" t="s">
        <v>64</v>
      </c>
      <c r="H121" s="60" t="s">
        <v>62</v>
      </c>
      <c r="I121" s="60" t="s">
        <v>63</v>
      </c>
      <c r="J121" s="71" t="s">
        <v>140</v>
      </c>
      <c r="K121" s="55">
        <v>6</v>
      </c>
      <c r="L121" s="58">
        <v>0</v>
      </c>
      <c r="M121" s="111">
        <f t="shared" si="32"/>
        <v>0</v>
      </c>
      <c r="N121" s="58">
        <v>0</v>
      </c>
      <c r="O121" s="111">
        <f t="shared" si="33"/>
        <v>0</v>
      </c>
      <c r="P121" s="58">
        <v>0</v>
      </c>
      <c r="Q121" s="111">
        <f t="shared" si="34"/>
        <v>0</v>
      </c>
      <c r="R121" s="58">
        <v>6</v>
      </c>
      <c r="S121" s="111">
        <f t="shared" si="35"/>
        <v>1</v>
      </c>
      <c r="T121" s="58">
        <v>0</v>
      </c>
      <c r="U121" s="111">
        <f t="shared" si="36"/>
        <v>0</v>
      </c>
      <c r="V121" s="81"/>
      <c r="W121" s="66" t="str">
        <f t="shared" si="43"/>
        <v>B</v>
      </c>
      <c r="X121" s="105"/>
      <c r="Y121" s="92" t="e">
        <f>IF(AND(Q121=100%,S121&gt;=60%,U121&gt;=5%,#REF!="A"),"A",IF(AND(S121&gt;=60%,OR(#REF!="B",#REF!="A")),"B",IF(AND(E121=100%,Q121&gt;=70%,OR(#REF!="B",#REF!="A",#REF!="C")),"C","D")))</f>
        <v>#REF!</v>
      </c>
      <c r="DZ121" s="100">
        <v>1</v>
      </c>
      <c r="EA121" s="100">
        <v>1</v>
      </c>
      <c r="EB121" s="100" t="s">
        <v>138</v>
      </c>
      <c r="EC121" s="100" t="s">
        <v>64</v>
      </c>
      <c r="ED121" s="100" t="s">
        <v>62</v>
      </c>
      <c r="EE121" s="100" t="s">
        <v>63</v>
      </c>
      <c r="EF121" s="100" t="s">
        <v>140</v>
      </c>
      <c r="EG121" s="95" t="e">
        <f>VLOOKUP(DY121,#REF!,28,0)</f>
        <v>#REF!</v>
      </c>
      <c r="EH121" s="96" t="e">
        <f>VLOOKUP(DY121,#REF!,29,0)</f>
        <v>#REF!</v>
      </c>
      <c r="EI121" s="97" t="e">
        <f t="shared" si="40"/>
        <v>#REF!</v>
      </c>
      <c r="EJ121" s="98" t="e">
        <f>VLOOKUP(DY121,#REF!,30,0)</f>
        <v>#REF!</v>
      </c>
      <c r="EK121" s="97" t="e">
        <f t="shared" si="42"/>
        <v>#REF!</v>
      </c>
      <c r="EL121" s="98" t="e">
        <f>VLOOKUP(DY121,#REF!,31,0)</f>
        <v>#REF!</v>
      </c>
      <c r="EM121" s="97" t="e">
        <f t="shared" si="39"/>
        <v>#REF!</v>
      </c>
      <c r="EN121" s="102" t="s">
        <v>140</v>
      </c>
      <c r="EO121" s="106">
        <f t="shared" si="38"/>
        <v>0</v>
      </c>
      <c r="EP121" s="11"/>
    </row>
    <row r="122" spans="1:146" s="99" customFormat="1" ht="27" customHeight="1">
      <c r="A122" s="64">
        <v>89</v>
      </c>
      <c r="B122" s="58">
        <v>11</v>
      </c>
      <c r="C122" s="61" t="s">
        <v>100</v>
      </c>
      <c r="D122" s="60">
        <v>1</v>
      </c>
      <c r="E122" s="60">
        <v>1</v>
      </c>
      <c r="F122" s="60" t="s">
        <v>70</v>
      </c>
      <c r="G122" s="60" t="s">
        <v>64</v>
      </c>
      <c r="H122" s="60" t="s">
        <v>62</v>
      </c>
      <c r="I122" s="60" t="s">
        <v>63</v>
      </c>
      <c r="J122" s="37" t="s">
        <v>144</v>
      </c>
      <c r="K122" s="55">
        <v>2</v>
      </c>
      <c r="L122" s="58">
        <v>0</v>
      </c>
      <c r="M122" s="111">
        <f t="shared" si="32"/>
        <v>0</v>
      </c>
      <c r="N122" s="58">
        <v>0</v>
      </c>
      <c r="O122" s="111">
        <f t="shared" si="33"/>
        <v>0</v>
      </c>
      <c r="P122" s="70">
        <v>0</v>
      </c>
      <c r="Q122" s="111">
        <f t="shared" si="34"/>
        <v>0</v>
      </c>
      <c r="R122" s="70">
        <v>1</v>
      </c>
      <c r="S122" s="111">
        <f t="shared" si="35"/>
        <v>0.5</v>
      </c>
      <c r="T122" s="58">
        <v>1</v>
      </c>
      <c r="U122" s="111">
        <f t="shared" si="36"/>
        <v>0.5</v>
      </c>
      <c r="V122" s="73"/>
      <c r="W122" s="66" t="str">
        <f t="shared" si="43"/>
        <v>A</v>
      </c>
      <c r="X122" s="105"/>
      <c r="Y122" s="92"/>
      <c r="DZ122" s="100"/>
      <c r="EA122" s="100"/>
      <c r="EB122" s="101"/>
      <c r="EC122" s="100"/>
      <c r="ED122" s="101"/>
      <c r="EE122" s="100"/>
      <c r="EF122" s="100"/>
      <c r="EG122" s="95"/>
      <c r="EH122" s="96"/>
      <c r="EI122" s="97"/>
      <c r="EJ122" s="98"/>
      <c r="EK122" s="97"/>
      <c r="EL122" s="98"/>
      <c r="EM122" s="97"/>
      <c r="EN122" s="102"/>
      <c r="EO122" s="106"/>
      <c r="EP122" s="11"/>
    </row>
    <row r="123" spans="1:146" s="99" customFormat="1" ht="27" customHeight="1">
      <c r="A123" s="64">
        <v>90</v>
      </c>
      <c r="B123" s="58">
        <v>12</v>
      </c>
      <c r="C123" s="61" t="s">
        <v>32</v>
      </c>
      <c r="D123" s="60">
        <v>1</v>
      </c>
      <c r="E123" s="60">
        <v>1</v>
      </c>
      <c r="F123" s="60" t="s">
        <v>80</v>
      </c>
      <c r="G123" s="60" t="s">
        <v>64</v>
      </c>
      <c r="H123" s="60" t="s">
        <v>62</v>
      </c>
      <c r="I123" s="60" t="s">
        <v>63</v>
      </c>
      <c r="J123" s="71" t="s">
        <v>144</v>
      </c>
      <c r="K123" s="55">
        <v>5</v>
      </c>
      <c r="L123" s="58">
        <v>0</v>
      </c>
      <c r="M123" s="111">
        <f t="shared" si="32"/>
        <v>0</v>
      </c>
      <c r="N123" s="58">
        <v>0</v>
      </c>
      <c r="O123" s="111">
        <f t="shared" si="33"/>
        <v>0</v>
      </c>
      <c r="P123" s="70">
        <v>1</v>
      </c>
      <c r="Q123" s="111">
        <f t="shared" si="34"/>
        <v>0.2</v>
      </c>
      <c r="R123" s="70">
        <v>4</v>
      </c>
      <c r="S123" s="111">
        <f t="shared" si="35"/>
        <v>0.8</v>
      </c>
      <c r="T123" s="58">
        <v>0</v>
      </c>
      <c r="U123" s="111">
        <f t="shared" si="36"/>
        <v>0</v>
      </c>
      <c r="V123" s="81"/>
      <c r="W123" s="66" t="str">
        <f t="shared" si="43"/>
        <v>B</v>
      </c>
      <c r="X123" s="105"/>
      <c r="Y123" s="92" t="s">
        <v>144</v>
      </c>
      <c r="DZ123" s="100"/>
      <c r="EA123" s="100"/>
      <c r="EB123" s="101"/>
      <c r="EC123" s="100"/>
      <c r="ED123" s="101"/>
      <c r="EE123" s="100"/>
      <c r="EF123" s="100"/>
      <c r="EG123" s="95"/>
      <c r="EH123" s="96"/>
      <c r="EI123" s="97"/>
      <c r="EJ123" s="98"/>
      <c r="EK123" s="97"/>
      <c r="EL123" s="98"/>
      <c r="EM123" s="97"/>
      <c r="EN123" s="102"/>
      <c r="EO123" s="106"/>
      <c r="EP123" s="11"/>
    </row>
    <row r="124" spans="1:236" s="99" customFormat="1" ht="27" customHeight="1">
      <c r="A124" s="64">
        <v>91</v>
      </c>
      <c r="B124" s="58">
        <v>13</v>
      </c>
      <c r="C124" s="61" t="s">
        <v>33</v>
      </c>
      <c r="D124" s="60">
        <v>1</v>
      </c>
      <c r="E124" s="60">
        <v>0.8</v>
      </c>
      <c r="F124" s="60" t="s">
        <v>74</v>
      </c>
      <c r="G124" s="60" t="s">
        <v>34</v>
      </c>
      <c r="H124" s="60" t="s">
        <v>62</v>
      </c>
      <c r="I124" s="60" t="s">
        <v>63</v>
      </c>
      <c r="J124" s="71" t="s">
        <v>144</v>
      </c>
      <c r="K124" s="55">
        <v>7</v>
      </c>
      <c r="L124" s="58">
        <v>0</v>
      </c>
      <c r="M124" s="111">
        <f>L124/K124</f>
        <v>0</v>
      </c>
      <c r="N124" s="58">
        <v>0</v>
      </c>
      <c r="O124" s="111">
        <f>N124/K124</f>
        <v>0</v>
      </c>
      <c r="P124" s="58">
        <v>0</v>
      </c>
      <c r="Q124" s="111">
        <f>P124/K124</f>
        <v>0</v>
      </c>
      <c r="R124" s="58">
        <v>7</v>
      </c>
      <c r="S124" s="111">
        <f>R124/K124</f>
        <v>1</v>
      </c>
      <c r="T124" s="58">
        <v>0</v>
      </c>
      <c r="U124" s="111">
        <f>T124/K124</f>
        <v>0</v>
      </c>
      <c r="V124" s="81"/>
      <c r="W124" s="66" t="str">
        <f t="shared" si="43"/>
        <v>B</v>
      </c>
      <c r="X124" s="105"/>
      <c r="Y124" s="92" t="e">
        <f>IF(AND(Q124=100%,S124&gt;=60%,U124&gt;=10%,#REF!="A"),"A",IF(AND(S124&gt;=60%,OR(#REF!="B",#REF!="A")),"B",IF(AND(E124=100%,Q124&gt;=70%,OR(#REF!="B",#REF!="A",#REF!="C")),"C","D")))</f>
        <v>#REF!</v>
      </c>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93">
        <v>1</v>
      </c>
      <c r="EA124" s="93">
        <v>1</v>
      </c>
      <c r="EB124" s="94" t="s">
        <v>70</v>
      </c>
      <c r="EC124" s="93" t="s">
        <v>64</v>
      </c>
      <c r="ED124" s="94" t="s">
        <v>62</v>
      </c>
      <c r="EE124" s="100" t="s">
        <v>63</v>
      </c>
      <c r="EF124" s="100" t="s">
        <v>144</v>
      </c>
      <c r="EG124" s="95" t="e">
        <f>VLOOKUP(DY124,#REF!,28,0)</f>
        <v>#REF!</v>
      </c>
      <c r="EH124" s="96" t="e">
        <f>VLOOKUP(DY124,#REF!,29,0)</f>
        <v>#REF!</v>
      </c>
      <c r="EI124" s="97" t="e">
        <f>EH124/EG124</f>
        <v>#REF!</v>
      </c>
      <c r="EJ124" s="98" t="e">
        <f>VLOOKUP(DY124,#REF!,30,0)</f>
        <v>#REF!</v>
      </c>
      <c r="EK124" s="97" t="e">
        <f>EJ124/EG124</f>
        <v>#REF!</v>
      </c>
      <c r="EL124" s="98" t="e">
        <f>VLOOKUP(DY124,#REF!,31,0)</f>
        <v>#REF!</v>
      </c>
      <c r="EM124" s="97" t="e">
        <f>EL124/EG124</f>
        <v>#REF!</v>
      </c>
      <c r="EN124" s="12" t="s">
        <v>140</v>
      </c>
      <c r="EO124" s="106">
        <f>EQ124</f>
        <v>0</v>
      </c>
      <c r="EP124" s="11"/>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row>
    <row r="125" spans="1:236" s="99" customFormat="1" ht="27" customHeight="1">
      <c r="A125" s="64">
        <v>92</v>
      </c>
      <c r="B125" s="58">
        <v>14</v>
      </c>
      <c r="C125" s="61" t="s">
        <v>101</v>
      </c>
      <c r="D125" s="60">
        <v>1</v>
      </c>
      <c r="E125" s="60">
        <v>1</v>
      </c>
      <c r="F125" s="60" t="s">
        <v>70</v>
      </c>
      <c r="G125" s="60" t="s">
        <v>64</v>
      </c>
      <c r="H125" s="60" t="s">
        <v>62</v>
      </c>
      <c r="I125" s="60" t="s">
        <v>63</v>
      </c>
      <c r="J125" s="37" t="s">
        <v>144</v>
      </c>
      <c r="K125" s="55">
        <v>4</v>
      </c>
      <c r="L125" s="58">
        <v>0</v>
      </c>
      <c r="M125" s="111">
        <f>L125/K125</f>
        <v>0</v>
      </c>
      <c r="N125" s="58">
        <v>0</v>
      </c>
      <c r="O125" s="111">
        <f>N125/K125</f>
        <v>0</v>
      </c>
      <c r="P125" s="58">
        <v>0</v>
      </c>
      <c r="Q125" s="111">
        <f>P125/K125</f>
        <v>0</v>
      </c>
      <c r="R125" s="58">
        <v>4</v>
      </c>
      <c r="S125" s="111">
        <f>R125/K125</f>
        <v>1</v>
      </c>
      <c r="T125" s="58">
        <v>0</v>
      </c>
      <c r="U125" s="111">
        <f>T125/K125</f>
        <v>0</v>
      </c>
      <c r="V125" s="73"/>
      <c r="W125" s="66" t="str">
        <f t="shared" si="43"/>
        <v>B</v>
      </c>
      <c r="X125" s="105"/>
      <c r="Y125" s="92" t="e">
        <f>IF(AND(Q125=100%,S125&gt;=60%,U125&gt;=10%,#REF!="A"),"A",IF(AND(S125&gt;=60%,OR(#REF!="B",#REF!="A")),"B",IF(AND(E125=100%,Q125&gt;=70%,OR(#REF!="B",#REF!="A",#REF!="C")),"C","D")))</f>
        <v>#REF!</v>
      </c>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93">
        <v>1</v>
      </c>
      <c r="EA125" s="93">
        <v>1</v>
      </c>
      <c r="EB125" s="94" t="s">
        <v>70</v>
      </c>
      <c r="EC125" s="93" t="s">
        <v>64</v>
      </c>
      <c r="ED125" s="94" t="s">
        <v>62</v>
      </c>
      <c r="EE125" s="94" t="s">
        <v>63</v>
      </c>
      <c r="EF125" s="94" t="s">
        <v>140</v>
      </c>
      <c r="EG125" s="95" t="e">
        <f>VLOOKUP(DY125,#REF!,28,0)</f>
        <v>#REF!</v>
      </c>
      <c r="EH125" s="96" t="e">
        <f>VLOOKUP(DY125,#REF!,29,0)</f>
        <v>#REF!</v>
      </c>
      <c r="EI125" s="97" t="e">
        <f>EH125/EG125</f>
        <v>#REF!</v>
      </c>
      <c r="EJ125" s="98" t="e">
        <f>VLOOKUP(DY125,#REF!,30,0)</f>
        <v>#REF!</v>
      </c>
      <c r="EK125" s="97" t="e">
        <f>EJ125/EG125</f>
        <v>#REF!</v>
      </c>
      <c r="EL125" s="98" t="e">
        <f>VLOOKUP(DY125,#REF!,31,0)</f>
        <v>#REF!</v>
      </c>
      <c r="EM125" s="97" t="e">
        <f>EL125/EG125</f>
        <v>#REF!</v>
      </c>
      <c r="EN125" s="12" t="s">
        <v>140</v>
      </c>
      <c r="EO125" s="106">
        <f>EQ125</f>
        <v>0</v>
      </c>
      <c r="EP125" s="11"/>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row>
    <row r="126" spans="1:236" s="99" customFormat="1" ht="27" customHeight="1">
      <c r="A126" s="64">
        <v>93</v>
      </c>
      <c r="B126" s="58">
        <v>15</v>
      </c>
      <c r="C126" s="61" t="s">
        <v>35</v>
      </c>
      <c r="D126" s="60">
        <v>1</v>
      </c>
      <c r="E126" s="60">
        <v>1</v>
      </c>
      <c r="F126" s="60" t="s">
        <v>70</v>
      </c>
      <c r="G126" s="60" t="s">
        <v>64</v>
      </c>
      <c r="H126" s="60" t="s">
        <v>62</v>
      </c>
      <c r="I126" s="60" t="s">
        <v>63</v>
      </c>
      <c r="J126" s="37" t="s">
        <v>144</v>
      </c>
      <c r="K126" s="55">
        <v>4</v>
      </c>
      <c r="L126" s="58">
        <v>0</v>
      </c>
      <c r="M126" s="111">
        <f>L126/K126</f>
        <v>0</v>
      </c>
      <c r="N126" s="58">
        <v>0</v>
      </c>
      <c r="O126" s="111">
        <f>N126/K126</f>
        <v>0</v>
      </c>
      <c r="P126" s="58">
        <v>0</v>
      </c>
      <c r="Q126" s="111">
        <f>P126/K126</f>
        <v>0</v>
      </c>
      <c r="R126" s="58">
        <v>4</v>
      </c>
      <c r="S126" s="111">
        <f>R126/K126</f>
        <v>1</v>
      </c>
      <c r="T126" s="58">
        <v>0</v>
      </c>
      <c r="U126" s="111">
        <f>T126/K126</f>
        <v>0</v>
      </c>
      <c r="V126" s="73"/>
      <c r="W126" s="66" t="str">
        <f t="shared" si="43"/>
        <v>B</v>
      </c>
      <c r="X126" s="105"/>
      <c r="Y126" s="92" t="e">
        <f>IF(AND(Q126=100%,S126&gt;=60%,U126&gt;=10%,#REF!="A"),"A",IF(AND(S126&gt;=60%,OR(#REF!="B",#REF!="A")),"B",IF(AND(E126=100%,Q126&gt;=70%,OR(#REF!="B",#REF!="A",#REF!="C")),"C","D")))</f>
        <v>#REF!</v>
      </c>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93">
        <v>1</v>
      </c>
      <c r="EA126" s="93">
        <v>1</v>
      </c>
      <c r="EB126" s="94" t="s">
        <v>121</v>
      </c>
      <c r="EC126" s="93" t="s">
        <v>64</v>
      </c>
      <c r="ED126" s="94" t="s">
        <v>62</v>
      </c>
      <c r="EE126" s="94" t="s">
        <v>63</v>
      </c>
      <c r="EF126" s="94" t="s">
        <v>140</v>
      </c>
      <c r="EG126" s="95" t="e">
        <f>VLOOKUP(DY126,#REF!,28,0)</f>
        <v>#REF!</v>
      </c>
      <c r="EH126" s="96" t="e">
        <f>VLOOKUP(DY126,#REF!,29,0)</f>
        <v>#REF!</v>
      </c>
      <c r="EI126" s="97" t="e">
        <f>EH126/EG126</f>
        <v>#REF!</v>
      </c>
      <c r="EJ126" s="98" t="e">
        <f>VLOOKUP(DY126,#REF!,30,0)</f>
        <v>#REF!</v>
      </c>
      <c r="EK126" s="97" t="e">
        <f>EJ126/EG126</f>
        <v>#REF!</v>
      </c>
      <c r="EL126" s="98" t="e">
        <f>VLOOKUP(DY126,#REF!,31,0)</f>
        <v>#REF!</v>
      </c>
      <c r="EM126" s="97" t="e">
        <f>EL126/EG126</f>
        <v>#REF!</v>
      </c>
      <c r="EN126" s="12" t="s">
        <v>140</v>
      </c>
      <c r="EO126" s="106">
        <f>EQ126</f>
        <v>0</v>
      </c>
      <c r="EP126" s="11"/>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row>
    <row r="127" spans="1:236" s="99" customFormat="1" ht="27" customHeight="1" thickBot="1">
      <c r="A127" s="64">
        <v>94</v>
      </c>
      <c r="B127" s="58">
        <v>16</v>
      </c>
      <c r="C127" s="61" t="s">
        <v>36</v>
      </c>
      <c r="D127" s="60">
        <v>1</v>
      </c>
      <c r="E127" s="60">
        <v>1</v>
      </c>
      <c r="F127" s="60" t="s">
        <v>70</v>
      </c>
      <c r="G127" s="60" t="s">
        <v>64</v>
      </c>
      <c r="H127" s="60" t="s">
        <v>62</v>
      </c>
      <c r="I127" s="60" t="s">
        <v>63</v>
      </c>
      <c r="J127" s="37" t="s">
        <v>144</v>
      </c>
      <c r="K127" s="55">
        <v>10</v>
      </c>
      <c r="L127" s="58">
        <v>0</v>
      </c>
      <c r="M127" s="111">
        <f>L127/K127</f>
        <v>0</v>
      </c>
      <c r="N127" s="58">
        <v>0</v>
      </c>
      <c r="O127" s="111">
        <f>N127/K127</f>
        <v>0</v>
      </c>
      <c r="P127" s="58">
        <v>0</v>
      </c>
      <c r="Q127" s="111">
        <f>P127/K127</f>
        <v>0</v>
      </c>
      <c r="R127" s="58">
        <v>10</v>
      </c>
      <c r="S127" s="111">
        <f>R127/K127</f>
        <v>1</v>
      </c>
      <c r="T127" s="58">
        <v>0</v>
      </c>
      <c r="U127" s="111">
        <f>T127/K127</f>
        <v>0</v>
      </c>
      <c r="V127" s="73"/>
      <c r="W127" s="66" t="str">
        <f t="shared" si="43"/>
        <v>B</v>
      </c>
      <c r="X127" s="108"/>
      <c r="Y127" s="92" t="e">
        <f>IF(AND(Q127=100%,S127&gt;=60%,U127&gt;=10%,#REF!="A"),"A",IF(AND(S127&gt;=60%,OR(#REF!="B",#REF!="A")),"B",IF(AND(E127=100%,Q127&gt;=70%,OR(#REF!="B",#REF!="A",#REF!="C")),"C","D")))</f>
        <v>#REF!</v>
      </c>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93">
        <v>1</v>
      </c>
      <c r="EA127" s="93">
        <v>1</v>
      </c>
      <c r="EB127" s="94" t="s">
        <v>121</v>
      </c>
      <c r="EC127" s="93" t="s">
        <v>64</v>
      </c>
      <c r="ED127" s="94" t="s">
        <v>62</v>
      </c>
      <c r="EE127" s="94" t="s">
        <v>63</v>
      </c>
      <c r="EF127" s="94" t="s">
        <v>140</v>
      </c>
      <c r="EG127" s="95" t="e">
        <f>VLOOKUP(DY127,#REF!,28,0)</f>
        <v>#REF!</v>
      </c>
      <c r="EH127" s="96" t="e">
        <f>VLOOKUP(DY127,#REF!,29,0)</f>
        <v>#REF!</v>
      </c>
      <c r="EI127" s="97" t="e">
        <f>EH127/EG127</f>
        <v>#REF!</v>
      </c>
      <c r="EJ127" s="98" t="e">
        <f>VLOOKUP(DY127,#REF!,30,0)</f>
        <v>#REF!</v>
      </c>
      <c r="EK127" s="97" t="e">
        <f>EJ127/EG127</f>
        <v>#REF!</v>
      </c>
      <c r="EL127" s="98" t="e">
        <f>VLOOKUP(DY127,#REF!,31,0)</f>
        <v>#REF!</v>
      </c>
      <c r="EM127" s="97" t="e">
        <f>EL127/EG127</f>
        <v>#REF!</v>
      </c>
      <c r="EN127" s="12" t="s">
        <v>140</v>
      </c>
      <c r="EO127" s="106">
        <f>EQ127</f>
        <v>0</v>
      </c>
      <c r="EP127" s="11"/>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row>
    <row r="128" spans="1:236" s="99" customFormat="1" ht="27" customHeight="1" thickTop="1">
      <c r="A128" s="64">
        <v>95</v>
      </c>
      <c r="B128" s="58">
        <v>17</v>
      </c>
      <c r="C128" s="61" t="s">
        <v>37</v>
      </c>
      <c r="D128" s="60">
        <v>1</v>
      </c>
      <c r="E128" s="60">
        <v>1</v>
      </c>
      <c r="F128" s="60" t="s">
        <v>70</v>
      </c>
      <c r="G128" s="60" t="s">
        <v>64</v>
      </c>
      <c r="H128" s="60" t="s">
        <v>62</v>
      </c>
      <c r="I128" s="60" t="s">
        <v>63</v>
      </c>
      <c r="J128" s="71" t="s">
        <v>144</v>
      </c>
      <c r="K128" s="55">
        <v>7</v>
      </c>
      <c r="L128" s="58">
        <v>0</v>
      </c>
      <c r="M128" s="111">
        <f t="shared" si="32"/>
        <v>0</v>
      </c>
      <c r="N128" s="58">
        <v>0</v>
      </c>
      <c r="O128" s="111">
        <f t="shared" si="33"/>
        <v>0</v>
      </c>
      <c r="P128" s="58">
        <v>1</v>
      </c>
      <c r="Q128" s="111">
        <f t="shared" si="34"/>
        <v>0.14285714285714285</v>
      </c>
      <c r="R128" s="58">
        <v>6</v>
      </c>
      <c r="S128" s="111">
        <f t="shared" si="35"/>
        <v>0.8571428571428571</v>
      </c>
      <c r="T128" s="58">
        <v>0</v>
      </c>
      <c r="U128" s="111">
        <f t="shared" si="36"/>
        <v>0</v>
      </c>
      <c r="V128" s="81"/>
      <c r="W128" s="66" t="str">
        <f t="shared" si="43"/>
        <v>B</v>
      </c>
      <c r="X128" s="105"/>
      <c r="Y128" s="92" t="e">
        <f>IF(AND(Q128=100%,S128&gt;=60%,U128&gt;=10%,#REF!="A"),"A",IF(AND(S128&gt;=60%,OR(#REF!="B",#REF!="A")),"B",IF(AND(E128=100%,Q128&gt;=70%,OR(#REF!="B",#REF!="A",#REF!="C")),"C","D")))</f>
        <v>#REF!</v>
      </c>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93">
        <v>1</v>
      </c>
      <c r="EA128" s="93">
        <v>1</v>
      </c>
      <c r="EB128" s="94" t="s">
        <v>70</v>
      </c>
      <c r="EC128" s="93" t="s">
        <v>64</v>
      </c>
      <c r="ED128" s="94" t="s">
        <v>62</v>
      </c>
      <c r="EE128" s="100" t="s">
        <v>63</v>
      </c>
      <c r="EF128" s="100" t="s">
        <v>144</v>
      </c>
      <c r="EG128" s="95" t="e">
        <f>VLOOKUP(DY128,#REF!,28,0)</f>
        <v>#REF!</v>
      </c>
      <c r="EH128" s="96" t="e">
        <f>VLOOKUP(DY128,#REF!,29,0)</f>
        <v>#REF!</v>
      </c>
      <c r="EI128" s="97" t="e">
        <f t="shared" si="40"/>
        <v>#REF!</v>
      </c>
      <c r="EJ128" s="98" t="e">
        <f>VLOOKUP(DY128,#REF!,30,0)</f>
        <v>#REF!</v>
      </c>
      <c r="EK128" s="97" t="e">
        <f t="shared" si="42"/>
        <v>#REF!</v>
      </c>
      <c r="EL128" s="98" t="e">
        <f>VLOOKUP(DY128,#REF!,31,0)</f>
        <v>#REF!</v>
      </c>
      <c r="EM128" s="97" t="e">
        <f t="shared" si="39"/>
        <v>#REF!</v>
      </c>
      <c r="EN128" s="12" t="s">
        <v>140</v>
      </c>
      <c r="EO128" s="106">
        <f t="shared" si="38"/>
        <v>0</v>
      </c>
      <c r="EP128" s="11"/>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row>
    <row r="129" spans="1:236" s="99" customFormat="1" ht="27" customHeight="1">
      <c r="A129" s="64">
        <v>96</v>
      </c>
      <c r="B129" s="58">
        <v>18</v>
      </c>
      <c r="C129" s="61" t="s">
        <v>89</v>
      </c>
      <c r="D129" s="60">
        <v>1</v>
      </c>
      <c r="E129" s="60">
        <v>1</v>
      </c>
      <c r="F129" s="60" t="s">
        <v>70</v>
      </c>
      <c r="G129" s="60" t="s">
        <v>64</v>
      </c>
      <c r="H129" s="60" t="s">
        <v>62</v>
      </c>
      <c r="I129" s="60" t="s">
        <v>63</v>
      </c>
      <c r="J129" s="37" t="s">
        <v>144</v>
      </c>
      <c r="K129" s="55">
        <v>48</v>
      </c>
      <c r="L129" s="58">
        <v>0</v>
      </c>
      <c r="M129" s="111">
        <f t="shared" si="32"/>
        <v>0</v>
      </c>
      <c r="N129" s="58">
        <v>0</v>
      </c>
      <c r="O129" s="111">
        <f t="shared" si="33"/>
        <v>0</v>
      </c>
      <c r="P129" s="58">
        <v>3</v>
      </c>
      <c r="Q129" s="111">
        <f t="shared" si="34"/>
        <v>0.0625</v>
      </c>
      <c r="R129" s="58">
        <v>44</v>
      </c>
      <c r="S129" s="111">
        <f t="shared" si="35"/>
        <v>0.9166666666666666</v>
      </c>
      <c r="T129" s="58">
        <v>1</v>
      </c>
      <c r="U129" s="111">
        <f t="shared" si="36"/>
        <v>0.020833333333333332</v>
      </c>
      <c r="V129" s="73"/>
      <c r="W129" s="66" t="str">
        <f t="shared" si="43"/>
        <v>B</v>
      </c>
      <c r="X129" s="105"/>
      <c r="Y129" s="92" t="e">
        <f>IF(AND(Q129=100%,S129&gt;=60%,U129&gt;=10%,#REF!="A"),"A",IF(AND(S129&gt;=60%,OR(#REF!="B",#REF!="A")),"B",IF(AND(E129=100%,Q129&gt;=70%,OR(#REF!="B",#REF!="A",#REF!="C")),"C","D")))</f>
        <v>#REF!</v>
      </c>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93">
        <v>1</v>
      </c>
      <c r="EA129" s="93">
        <v>1</v>
      </c>
      <c r="EB129" s="94" t="s">
        <v>70</v>
      </c>
      <c r="EC129" s="93" t="s">
        <v>64</v>
      </c>
      <c r="ED129" s="94" t="s">
        <v>62</v>
      </c>
      <c r="EE129" s="94" t="s">
        <v>63</v>
      </c>
      <c r="EF129" s="94" t="s">
        <v>140</v>
      </c>
      <c r="EG129" s="95" t="e">
        <f>VLOOKUP(DY129,#REF!,28,0)</f>
        <v>#REF!</v>
      </c>
      <c r="EH129" s="96" t="e">
        <f>VLOOKUP(DY129,#REF!,29,0)</f>
        <v>#REF!</v>
      </c>
      <c r="EI129" s="97" t="e">
        <f t="shared" si="40"/>
        <v>#REF!</v>
      </c>
      <c r="EJ129" s="98" t="e">
        <f>VLOOKUP(DY129,#REF!,30,0)</f>
        <v>#REF!</v>
      </c>
      <c r="EK129" s="97" t="e">
        <f t="shared" si="42"/>
        <v>#REF!</v>
      </c>
      <c r="EL129" s="98" t="e">
        <f>VLOOKUP(DY129,#REF!,31,0)</f>
        <v>#REF!</v>
      </c>
      <c r="EM129" s="97" t="e">
        <f t="shared" si="39"/>
        <v>#REF!</v>
      </c>
      <c r="EN129" s="12" t="s">
        <v>140</v>
      </c>
      <c r="EO129" s="106">
        <f t="shared" si="38"/>
        <v>0</v>
      </c>
      <c r="EP129" s="11"/>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row>
    <row r="130" spans="1:236" s="99" customFormat="1" ht="27" customHeight="1">
      <c r="A130" s="64">
        <v>97</v>
      </c>
      <c r="B130" s="58">
        <v>19</v>
      </c>
      <c r="C130" s="61" t="s">
        <v>86</v>
      </c>
      <c r="D130" s="60">
        <v>1</v>
      </c>
      <c r="E130" s="60">
        <v>0.9</v>
      </c>
      <c r="F130" s="60" t="s">
        <v>68</v>
      </c>
      <c r="G130" s="60" t="s">
        <v>64</v>
      </c>
      <c r="H130" s="60" t="s">
        <v>62</v>
      </c>
      <c r="I130" s="60" t="s">
        <v>63</v>
      </c>
      <c r="J130" s="37" t="s">
        <v>144</v>
      </c>
      <c r="K130" s="55">
        <v>11</v>
      </c>
      <c r="L130" s="58">
        <v>0</v>
      </c>
      <c r="M130" s="111">
        <f t="shared" si="32"/>
        <v>0</v>
      </c>
      <c r="N130" s="58">
        <v>0</v>
      </c>
      <c r="O130" s="111">
        <f t="shared" si="33"/>
        <v>0</v>
      </c>
      <c r="P130" s="58">
        <v>0</v>
      </c>
      <c r="Q130" s="111">
        <f t="shared" si="34"/>
        <v>0</v>
      </c>
      <c r="R130" s="58">
        <v>11</v>
      </c>
      <c r="S130" s="111">
        <f t="shared" si="35"/>
        <v>1</v>
      </c>
      <c r="T130" s="58">
        <v>0</v>
      </c>
      <c r="U130" s="111">
        <f t="shared" si="36"/>
        <v>0</v>
      </c>
      <c r="V130" s="73"/>
      <c r="W130" s="66" t="str">
        <f t="shared" si="43"/>
        <v>B</v>
      </c>
      <c r="X130" s="105"/>
      <c r="Y130" s="92" t="e">
        <f>IF(AND(Q130=100%,S130&gt;=60%,U130&gt;=10%,#REF!="A"),"A",IF(AND(S130&gt;=60%,OR(#REF!="B",#REF!="A")),"B",IF(AND(E130=100%,Q130&gt;=70%,OR(#REF!="B",#REF!="A",#REF!="C")),"C","D")))</f>
        <v>#REF!</v>
      </c>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93">
        <v>1</v>
      </c>
      <c r="EA130" s="93">
        <v>1</v>
      </c>
      <c r="EB130" s="94" t="s">
        <v>121</v>
      </c>
      <c r="EC130" s="93" t="s">
        <v>64</v>
      </c>
      <c r="ED130" s="94" t="s">
        <v>62</v>
      </c>
      <c r="EE130" s="94" t="s">
        <v>63</v>
      </c>
      <c r="EF130" s="94" t="s">
        <v>140</v>
      </c>
      <c r="EG130" s="95" t="e">
        <f>VLOOKUP(DY130,#REF!,28,0)</f>
        <v>#REF!</v>
      </c>
      <c r="EH130" s="96" t="e">
        <f>VLOOKUP(DY130,#REF!,29,0)</f>
        <v>#REF!</v>
      </c>
      <c r="EI130" s="97" t="e">
        <f t="shared" si="40"/>
        <v>#REF!</v>
      </c>
      <c r="EJ130" s="98" t="e">
        <f>VLOOKUP(DY130,#REF!,30,0)</f>
        <v>#REF!</v>
      </c>
      <c r="EK130" s="97" t="e">
        <f t="shared" si="42"/>
        <v>#REF!</v>
      </c>
      <c r="EL130" s="98" t="e">
        <f>VLOOKUP(DY130,#REF!,31,0)</f>
        <v>#REF!</v>
      </c>
      <c r="EM130" s="97" t="e">
        <f t="shared" si="39"/>
        <v>#REF!</v>
      </c>
      <c r="EN130" s="12" t="s">
        <v>140</v>
      </c>
      <c r="EO130" s="106">
        <f t="shared" si="38"/>
        <v>0</v>
      </c>
      <c r="EP130" s="11"/>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row>
    <row r="131" spans="1:236" s="99" customFormat="1" ht="27" customHeight="1" thickBot="1">
      <c r="A131" s="75">
        <v>98</v>
      </c>
      <c r="B131" s="76">
        <v>20</v>
      </c>
      <c r="C131" s="77" t="s">
        <v>38</v>
      </c>
      <c r="D131" s="78">
        <v>1</v>
      </c>
      <c r="E131" s="78">
        <v>1</v>
      </c>
      <c r="F131" s="78" t="s">
        <v>102</v>
      </c>
      <c r="G131" s="78" t="s">
        <v>64</v>
      </c>
      <c r="H131" s="78" t="s">
        <v>62</v>
      </c>
      <c r="I131" s="78" t="s">
        <v>31</v>
      </c>
      <c r="J131" s="80" t="s">
        <v>144</v>
      </c>
      <c r="K131" s="79">
        <v>7</v>
      </c>
      <c r="L131" s="76">
        <v>0</v>
      </c>
      <c r="M131" s="112">
        <f t="shared" si="32"/>
        <v>0</v>
      </c>
      <c r="N131" s="76">
        <v>0</v>
      </c>
      <c r="O131" s="112">
        <f t="shared" si="33"/>
        <v>0</v>
      </c>
      <c r="P131" s="76">
        <v>1</v>
      </c>
      <c r="Q131" s="112">
        <f t="shared" si="34"/>
        <v>0.14285714285714285</v>
      </c>
      <c r="R131" s="76">
        <v>6</v>
      </c>
      <c r="S131" s="112">
        <f t="shared" si="35"/>
        <v>0.8571428571428571</v>
      </c>
      <c r="T131" s="76">
        <v>0</v>
      </c>
      <c r="U131" s="112">
        <f t="shared" si="36"/>
        <v>0</v>
      </c>
      <c r="V131" s="82"/>
      <c r="W131" s="66" t="str">
        <f t="shared" si="43"/>
        <v>B</v>
      </c>
      <c r="X131" s="108"/>
      <c r="Y131" s="92" t="e">
        <f>IF(AND(Q131=100%,S131&gt;=60%,U131&gt;=10%,#REF!="A"),"A",IF(AND(S131&gt;=60%,OR(#REF!="B",#REF!="A")),"B",IF(AND(E131=100%,Q131&gt;=70%,OR(#REF!="B",#REF!="A",#REF!="C")),"C","D")))</f>
        <v>#REF!</v>
      </c>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93">
        <v>1</v>
      </c>
      <c r="EA131" s="93">
        <v>1</v>
      </c>
      <c r="EB131" s="94" t="s">
        <v>121</v>
      </c>
      <c r="EC131" s="93" t="s">
        <v>64</v>
      </c>
      <c r="ED131" s="94" t="s">
        <v>62</v>
      </c>
      <c r="EE131" s="94" t="s">
        <v>63</v>
      </c>
      <c r="EF131" s="94" t="s">
        <v>140</v>
      </c>
      <c r="EG131" s="95" t="e">
        <f>VLOOKUP(DY131,#REF!,28,0)</f>
        <v>#REF!</v>
      </c>
      <c r="EH131" s="96" t="e">
        <f>VLOOKUP(DY131,#REF!,29,0)</f>
        <v>#REF!</v>
      </c>
      <c r="EI131" s="97" t="e">
        <f t="shared" si="40"/>
        <v>#REF!</v>
      </c>
      <c r="EJ131" s="98" t="e">
        <f>VLOOKUP(DY131,#REF!,30,0)</f>
        <v>#REF!</v>
      </c>
      <c r="EK131" s="97" t="e">
        <f t="shared" si="42"/>
        <v>#REF!</v>
      </c>
      <c r="EL131" s="98" t="e">
        <f>VLOOKUP(DY131,#REF!,31,0)</f>
        <v>#REF!</v>
      </c>
      <c r="EM131" s="97" t="e">
        <f t="shared" si="39"/>
        <v>#REF!</v>
      </c>
      <c r="EN131" s="12" t="s">
        <v>140</v>
      </c>
      <c r="EO131" s="106">
        <f t="shared" si="38"/>
        <v>0</v>
      </c>
      <c r="EP131" s="11"/>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row>
    <row r="132" spans="1:146" s="17" customFormat="1" ht="35.25" customHeight="1" thickTop="1">
      <c r="A132" s="1"/>
      <c r="B132" s="19"/>
      <c r="C132" s="19"/>
      <c r="F132" s="114"/>
      <c r="G132" s="213" t="s">
        <v>209</v>
      </c>
      <c r="H132" s="213"/>
      <c r="I132" s="213"/>
      <c r="J132" s="213"/>
      <c r="K132" s="213"/>
      <c r="L132" s="213"/>
      <c r="M132" s="213"/>
      <c r="N132" s="213"/>
      <c r="O132" s="213"/>
      <c r="P132" s="213"/>
      <c r="Q132" s="213"/>
      <c r="R132" s="213"/>
      <c r="S132" s="213"/>
      <c r="T132" s="213"/>
      <c r="U132" s="213"/>
      <c r="V132" s="213"/>
      <c r="W132" s="26"/>
      <c r="X132" s="90"/>
      <c r="Y132" s="24"/>
      <c r="DZ132" s="19"/>
      <c r="EA132" s="19"/>
      <c r="EB132" s="19"/>
      <c r="EC132" s="19"/>
      <c r="ED132" s="19"/>
      <c r="EE132" s="19"/>
      <c r="EF132" s="19"/>
      <c r="EG132" s="19"/>
      <c r="EH132" s="19"/>
      <c r="EI132" s="19"/>
      <c r="EJ132" s="214" t="s">
        <v>24</v>
      </c>
      <c r="EK132" s="214"/>
      <c r="EL132" s="214"/>
      <c r="EM132" s="214"/>
      <c r="EN132" s="214"/>
      <c r="EO132" s="214"/>
      <c r="EP132" s="18"/>
    </row>
    <row r="133" spans="1:146" s="17" customFormat="1" ht="95.25" customHeight="1">
      <c r="A133" s="1"/>
      <c r="B133" s="19"/>
      <c r="C133" s="19"/>
      <c r="F133" s="114"/>
      <c r="G133" s="215" t="s">
        <v>113</v>
      </c>
      <c r="H133" s="215"/>
      <c r="I133" s="215"/>
      <c r="J133" s="215"/>
      <c r="K133" s="215"/>
      <c r="L133" s="215"/>
      <c r="M133" s="215"/>
      <c r="N133" s="215"/>
      <c r="O133" s="215"/>
      <c r="P133" s="215"/>
      <c r="Q133" s="215"/>
      <c r="R133" s="215"/>
      <c r="S133" s="215"/>
      <c r="T133" s="215"/>
      <c r="U133" s="215"/>
      <c r="V133" s="215"/>
      <c r="W133" s="26"/>
      <c r="X133" s="90"/>
      <c r="Y133" s="24"/>
      <c r="DZ133" s="19" t="s">
        <v>135</v>
      </c>
      <c r="EA133" s="19"/>
      <c r="EB133" s="19"/>
      <c r="EC133" s="19"/>
      <c r="ED133" s="19" t="s">
        <v>136</v>
      </c>
      <c r="EE133" s="19"/>
      <c r="EF133" s="19"/>
      <c r="EG133" s="19"/>
      <c r="EH133" s="19"/>
      <c r="EI133" s="19"/>
      <c r="EJ133" s="214" t="s">
        <v>112</v>
      </c>
      <c r="EK133" s="214"/>
      <c r="EL133" s="214"/>
      <c r="EM133" s="214"/>
      <c r="EN133" s="214"/>
      <c r="EO133" s="214"/>
      <c r="EP133" s="18"/>
    </row>
    <row r="134" ht="13.5">
      <c r="W134" s="27"/>
    </row>
    <row r="135" ht="13.5">
      <c r="W135" s="27"/>
    </row>
    <row r="136" ht="13.5">
      <c r="W136" s="27"/>
    </row>
    <row r="137" ht="13.5">
      <c r="W137" s="27"/>
    </row>
    <row r="138" ht="13.5">
      <c r="W138" s="27"/>
    </row>
    <row r="139" spans="2:146" ht="13.5">
      <c r="B139" s="1"/>
      <c r="C139" s="1"/>
      <c r="W139" s="27"/>
      <c r="DZ139" s="1"/>
      <c r="EA139" s="1"/>
      <c r="EB139" s="1"/>
      <c r="EC139" s="1"/>
      <c r="ED139" s="1"/>
      <c r="EE139" s="1"/>
      <c r="EF139" s="1"/>
      <c r="EG139" s="1"/>
      <c r="EH139" s="1"/>
      <c r="EI139" s="1"/>
      <c r="EJ139" s="1"/>
      <c r="EK139" s="1"/>
      <c r="EL139" s="1"/>
      <c r="EM139" s="1"/>
      <c r="EN139" s="1"/>
      <c r="EO139" s="1"/>
      <c r="EP139" s="1"/>
    </row>
    <row r="140" spans="2:146" ht="13.5">
      <c r="B140" s="1"/>
      <c r="C140" s="1"/>
      <c r="DZ140" s="1"/>
      <c r="EA140" s="1"/>
      <c r="EB140" s="1"/>
      <c r="EC140" s="1"/>
      <c r="ED140" s="1"/>
      <c r="EE140" s="1"/>
      <c r="EF140" s="1"/>
      <c r="EG140" s="1"/>
      <c r="EH140" s="1"/>
      <c r="EI140" s="1"/>
      <c r="EJ140" s="1"/>
      <c r="EK140" s="1"/>
      <c r="EL140" s="1"/>
      <c r="EM140" s="1"/>
      <c r="EN140" s="1"/>
      <c r="EO140" s="1"/>
      <c r="EP140" s="1"/>
    </row>
    <row r="141" spans="2:146" ht="13.5">
      <c r="B141" s="1"/>
      <c r="C141" s="1"/>
      <c r="DZ141" s="1"/>
      <c r="EA141" s="1"/>
      <c r="EB141" s="1"/>
      <c r="EC141" s="1"/>
      <c r="ED141" s="1"/>
      <c r="EE141" s="1"/>
      <c r="EF141" s="1"/>
      <c r="EG141" s="1"/>
      <c r="EH141" s="1"/>
      <c r="EI141" s="1"/>
      <c r="EJ141" s="1"/>
      <c r="EK141" s="1"/>
      <c r="EL141" s="1"/>
      <c r="EM141" s="1"/>
      <c r="EN141" s="1"/>
      <c r="EO141" s="1"/>
      <c r="EP141" s="1"/>
    </row>
    <row r="142" spans="2:146" ht="13.5">
      <c r="B142" s="1"/>
      <c r="C142" s="1"/>
      <c r="DZ142" s="1"/>
      <c r="EA142" s="1"/>
      <c r="EB142" s="1"/>
      <c r="EC142" s="1"/>
      <c r="ED142" s="1"/>
      <c r="EE142" s="1"/>
      <c r="EF142" s="1"/>
      <c r="EG142" s="1"/>
      <c r="EH142" s="1"/>
      <c r="EI142" s="1"/>
      <c r="EJ142" s="1"/>
      <c r="EK142" s="1"/>
      <c r="EL142" s="1"/>
      <c r="EM142" s="1"/>
      <c r="EN142" s="1"/>
      <c r="EO142" s="1"/>
      <c r="EP142" s="1"/>
    </row>
    <row r="143" spans="2:146" ht="13.5">
      <c r="B143" s="1"/>
      <c r="C143" s="1"/>
      <c r="DZ143" s="1"/>
      <c r="EA143" s="1"/>
      <c r="EB143" s="1"/>
      <c r="EC143" s="1"/>
      <c r="ED143" s="1"/>
      <c r="EE143" s="1"/>
      <c r="EF143" s="1"/>
      <c r="EG143" s="1"/>
      <c r="EH143" s="1"/>
      <c r="EI143" s="1"/>
      <c r="EJ143" s="1"/>
      <c r="EK143" s="1"/>
      <c r="EL143" s="1"/>
      <c r="EM143" s="1"/>
      <c r="EN143" s="1"/>
      <c r="EO143" s="1"/>
      <c r="EP143" s="1"/>
    </row>
    <row r="144" spans="2:146" ht="13.5">
      <c r="B144" s="1"/>
      <c r="C144" s="1"/>
      <c r="DZ144" s="1"/>
      <c r="EA144" s="1"/>
      <c r="EB144" s="1"/>
      <c r="EC144" s="1"/>
      <c r="ED144" s="1"/>
      <c r="EE144" s="1"/>
      <c r="EF144" s="1"/>
      <c r="EG144" s="1"/>
      <c r="EH144" s="1"/>
      <c r="EI144" s="1"/>
      <c r="EJ144" s="1"/>
      <c r="EK144" s="1"/>
      <c r="EL144" s="1"/>
      <c r="EM144" s="1"/>
      <c r="EN144" s="1"/>
      <c r="EO144" s="1"/>
      <c r="EP144" s="1"/>
    </row>
    <row r="145" spans="2:146" ht="13.5">
      <c r="B145" s="1"/>
      <c r="C145" s="1"/>
      <c r="DZ145" s="1"/>
      <c r="EA145" s="1"/>
      <c r="EB145" s="1"/>
      <c r="EC145" s="1"/>
      <c r="ED145" s="1"/>
      <c r="EE145" s="1"/>
      <c r="EF145" s="1"/>
      <c r="EG145" s="1"/>
      <c r="EH145" s="1"/>
      <c r="EI145" s="1"/>
      <c r="EJ145" s="1"/>
      <c r="EK145" s="1"/>
      <c r="EL145" s="1"/>
      <c r="EM145" s="1"/>
      <c r="EN145" s="1"/>
      <c r="EO145" s="1"/>
      <c r="EP145" s="1"/>
    </row>
    <row r="146" spans="2:146" ht="13.5">
      <c r="B146" s="1"/>
      <c r="C146" s="1"/>
      <c r="DZ146" s="1"/>
      <c r="EA146" s="1"/>
      <c r="EB146" s="1"/>
      <c r="EC146" s="1"/>
      <c r="ED146" s="1"/>
      <c r="EE146" s="1"/>
      <c r="EF146" s="1"/>
      <c r="EG146" s="1"/>
      <c r="EH146" s="1"/>
      <c r="EI146" s="1"/>
      <c r="EJ146" s="1"/>
      <c r="EK146" s="1"/>
      <c r="EL146" s="1"/>
      <c r="EM146" s="1"/>
      <c r="EN146" s="1"/>
      <c r="EO146" s="1"/>
      <c r="EP146" s="1"/>
    </row>
    <row r="147" spans="2:146" ht="13.5">
      <c r="B147" s="1"/>
      <c r="C147" s="1"/>
      <c r="DZ147" s="1"/>
      <c r="EA147" s="1"/>
      <c r="EB147" s="1"/>
      <c r="EC147" s="1"/>
      <c r="ED147" s="1"/>
      <c r="EE147" s="1"/>
      <c r="EF147" s="1"/>
      <c r="EG147" s="1"/>
      <c r="EH147" s="1"/>
      <c r="EI147" s="1"/>
      <c r="EJ147" s="1"/>
      <c r="EK147" s="1"/>
      <c r="EL147" s="1"/>
      <c r="EM147" s="1"/>
      <c r="EN147" s="1"/>
      <c r="EO147" s="1"/>
      <c r="EP147" s="1"/>
    </row>
    <row r="148" spans="2:146" ht="13.5">
      <c r="B148" s="1"/>
      <c r="C148" s="1"/>
      <c r="DZ148" s="1"/>
      <c r="EA148" s="1"/>
      <c r="EB148" s="1"/>
      <c r="EC148" s="1"/>
      <c r="ED148" s="1"/>
      <c r="EE148" s="1"/>
      <c r="EF148" s="1"/>
      <c r="EG148" s="1"/>
      <c r="EH148" s="1"/>
      <c r="EI148" s="1"/>
      <c r="EJ148" s="1"/>
      <c r="EK148" s="1"/>
      <c r="EL148" s="1"/>
      <c r="EM148" s="1"/>
      <c r="EN148" s="1"/>
      <c r="EO148" s="1"/>
      <c r="EP148" s="1"/>
    </row>
    <row r="149" spans="2:146" ht="13.5">
      <c r="B149" s="1"/>
      <c r="C149" s="1"/>
      <c r="DZ149" s="1"/>
      <c r="EA149" s="1"/>
      <c r="EB149" s="1"/>
      <c r="EC149" s="1"/>
      <c r="ED149" s="1"/>
      <c r="EE149" s="1"/>
      <c r="EF149" s="1"/>
      <c r="EG149" s="1"/>
      <c r="EH149" s="1"/>
      <c r="EI149" s="1"/>
      <c r="EJ149" s="1"/>
      <c r="EK149" s="1"/>
      <c r="EL149" s="1"/>
      <c r="EM149" s="1"/>
      <c r="EN149" s="1"/>
      <c r="EO149" s="1"/>
      <c r="EP149" s="1"/>
    </row>
    <row r="150" spans="2:146" ht="13.5">
      <c r="B150" s="1"/>
      <c r="C150" s="1"/>
      <c r="DZ150" s="1"/>
      <c r="EA150" s="1"/>
      <c r="EB150" s="1"/>
      <c r="EC150" s="1"/>
      <c r="ED150" s="1"/>
      <c r="EE150" s="1"/>
      <c r="EF150" s="1"/>
      <c r="EG150" s="1"/>
      <c r="EH150" s="1"/>
      <c r="EI150" s="1"/>
      <c r="EJ150" s="1"/>
      <c r="EK150" s="1"/>
      <c r="EL150" s="1"/>
      <c r="EM150" s="1"/>
      <c r="EN150" s="1"/>
      <c r="EO150" s="1"/>
      <c r="EP150" s="1"/>
    </row>
    <row r="151" spans="2:146" ht="13.5">
      <c r="B151" s="1"/>
      <c r="C151" s="1"/>
      <c r="DZ151" s="1"/>
      <c r="EA151" s="1"/>
      <c r="EB151" s="1"/>
      <c r="EC151" s="1"/>
      <c r="ED151" s="1"/>
      <c r="EE151" s="1"/>
      <c r="EF151" s="1"/>
      <c r="EG151" s="1"/>
      <c r="EH151" s="1"/>
      <c r="EI151" s="1"/>
      <c r="EJ151" s="1"/>
      <c r="EK151" s="1"/>
      <c r="EL151" s="1"/>
      <c r="EM151" s="1"/>
      <c r="EN151" s="1"/>
      <c r="EO151" s="1"/>
      <c r="EP151" s="1"/>
    </row>
    <row r="152" spans="2:146" ht="13.5">
      <c r="B152" s="1"/>
      <c r="C152" s="1"/>
      <c r="DZ152" s="1"/>
      <c r="EA152" s="1"/>
      <c r="EB152" s="1"/>
      <c r="EC152" s="1"/>
      <c r="ED152" s="1"/>
      <c r="EE152" s="1"/>
      <c r="EF152" s="1"/>
      <c r="EG152" s="1"/>
      <c r="EH152" s="1"/>
      <c r="EI152" s="1"/>
      <c r="EJ152" s="1"/>
      <c r="EK152" s="1"/>
      <c r="EL152" s="1"/>
      <c r="EM152" s="1"/>
      <c r="EN152" s="1"/>
      <c r="EO152" s="1"/>
      <c r="EP152" s="1"/>
    </row>
    <row r="153" spans="2:146" ht="13.5">
      <c r="B153" s="1"/>
      <c r="C153" s="1"/>
      <c r="DZ153" s="1"/>
      <c r="EA153" s="1"/>
      <c r="EB153" s="1"/>
      <c r="EC153" s="1"/>
      <c r="ED153" s="1"/>
      <c r="EE153" s="1"/>
      <c r="EF153" s="1"/>
      <c r="EG153" s="1"/>
      <c r="EH153" s="1"/>
      <c r="EI153" s="1"/>
      <c r="EJ153" s="1"/>
      <c r="EK153" s="1"/>
      <c r="EL153" s="1"/>
      <c r="EM153" s="1"/>
      <c r="EN153" s="1"/>
      <c r="EO153" s="1"/>
      <c r="EP153" s="1"/>
    </row>
    <row r="154" spans="2:146" ht="13.5">
      <c r="B154" s="1"/>
      <c r="C154" s="1"/>
      <c r="DZ154" s="1"/>
      <c r="EA154" s="1"/>
      <c r="EB154" s="1"/>
      <c r="EC154" s="1"/>
      <c r="ED154" s="1"/>
      <c r="EE154" s="1"/>
      <c r="EF154" s="1"/>
      <c r="EG154" s="1"/>
      <c r="EH154" s="1"/>
      <c r="EI154" s="1"/>
      <c r="EJ154" s="1"/>
      <c r="EK154" s="1"/>
      <c r="EL154" s="1"/>
      <c r="EM154" s="1"/>
      <c r="EN154" s="1"/>
      <c r="EO154" s="1"/>
      <c r="EP154" s="1"/>
    </row>
    <row r="155" spans="2:146" ht="13.5">
      <c r="B155" s="1"/>
      <c r="C155" s="1"/>
      <c r="DZ155" s="1"/>
      <c r="EA155" s="1"/>
      <c r="EB155" s="1"/>
      <c r="EC155" s="1"/>
      <c r="ED155" s="1"/>
      <c r="EE155" s="1"/>
      <c r="EF155" s="1"/>
      <c r="EG155" s="1"/>
      <c r="EH155" s="1"/>
      <c r="EI155" s="1"/>
      <c r="EJ155" s="1"/>
      <c r="EK155" s="1"/>
      <c r="EL155" s="1"/>
      <c r="EM155" s="1"/>
      <c r="EN155" s="1"/>
      <c r="EO155" s="1"/>
      <c r="EP155" s="1"/>
    </row>
    <row r="156" spans="2:146" ht="13.5">
      <c r="B156" s="1"/>
      <c r="C156" s="1"/>
      <c r="DZ156" s="1"/>
      <c r="EA156" s="1"/>
      <c r="EB156" s="1"/>
      <c r="EC156" s="1"/>
      <c r="ED156" s="1"/>
      <c r="EE156" s="1"/>
      <c r="EF156" s="1"/>
      <c r="EG156" s="1"/>
      <c r="EH156" s="1"/>
      <c r="EI156" s="1"/>
      <c r="EJ156" s="1"/>
      <c r="EK156" s="1"/>
      <c r="EL156" s="1"/>
      <c r="EM156" s="1"/>
      <c r="EN156" s="1"/>
      <c r="EO156" s="1"/>
      <c r="EP156" s="1"/>
    </row>
    <row r="157" spans="2:146" ht="13.5">
      <c r="B157" s="1"/>
      <c r="C157" s="1"/>
      <c r="DZ157" s="1"/>
      <c r="EA157" s="1"/>
      <c r="EB157" s="1"/>
      <c r="EC157" s="1"/>
      <c r="ED157" s="1"/>
      <c r="EE157" s="1"/>
      <c r="EF157" s="1"/>
      <c r="EG157" s="1"/>
      <c r="EH157" s="1"/>
      <c r="EI157" s="1"/>
      <c r="EJ157" s="1"/>
      <c r="EK157" s="1"/>
      <c r="EL157" s="1"/>
      <c r="EM157" s="1"/>
      <c r="EN157" s="1"/>
      <c r="EO157" s="1"/>
      <c r="EP157" s="1"/>
    </row>
    <row r="158" spans="2:146" ht="13.5">
      <c r="B158" s="1"/>
      <c r="C158" s="1"/>
      <c r="DZ158" s="1"/>
      <c r="EA158" s="1"/>
      <c r="EB158" s="1"/>
      <c r="EC158" s="1"/>
      <c r="ED158" s="1"/>
      <c r="EE158" s="1"/>
      <c r="EF158" s="1"/>
      <c r="EG158" s="1"/>
      <c r="EH158" s="1"/>
      <c r="EI158" s="1"/>
      <c r="EJ158" s="1"/>
      <c r="EK158" s="1"/>
      <c r="EL158" s="1"/>
      <c r="EM158" s="1"/>
      <c r="EN158" s="1"/>
      <c r="EO158" s="1"/>
      <c r="EP158" s="1"/>
    </row>
    <row r="159" spans="2:146" ht="13.5">
      <c r="B159" s="1"/>
      <c r="C159" s="1"/>
      <c r="DZ159" s="1"/>
      <c r="EA159" s="1"/>
      <c r="EB159" s="1"/>
      <c r="EC159" s="1"/>
      <c r="ED159" s="1"/>
      <c r="EE159" s="1"/>
      <c r="EF159" s="1"/>
      <c r="EG159" s="1"/>
      <c r="EH159" s="1"/>
      <c r="EI159" s="1"/>
      <c r="EJ159" s="1"/>
      <c r="EK159" s="1"/>
      <c r="EL159" s="1"/>
      <c r="EM159" s="1"/>
      <c r="EN159" s="1"/>
      <c r="EO159" s="1"/>
      <c r="EP159" s="1"/>
    </row>
    <row r="160" spans="2:146" ht="13.5">
      <c r="B160" s="1"/>
      <c r="C160" s="1"/>
      <c r="DZ160" s="1"/>
      <c r="EA160" s="1"/>
      <c r="EB160" s="1"/>
      <c r="EC160" s="1"/>
      <c r="ED160" s="1"/>
      <c r="EE160" s="1"/>
      <c r="EF160" s="1"/>
      <c r="EG160" s="1"/>
      <c r="EH160" s="1"/>
      <c r="EI160" s="1"/>
      <c r="EJ160" s="1"/>
      <c r="EK160" s="1"/>
      <c r="EL160" s="1"/>
      <c r="EM160" s="1"/>
      <c r="EN160" s="1"/>
      <c r="EO160" s="1"/>
      <c r="EP160" s="1"/>
    </row>
    <row r="161" spans="2:146" ht="13.5">
      <c r="B161" s="1"/>
      <c r="C161" s="1"/>
      <c r="DZ161" s="1"/>
      <c r="EA161" s="1"/>
      <c r="EB161" s="1"/>
      <c r="EC161" s="1"/>
      <c r="ED161" s="1"/>
      <c r="EE161" s="1"/>
      <c r="EF161" s="1"/>
      <c r="EG161" s="1"/>
      <c r="EH161" s="1"/>
      <c r="EI161" s="1"/>
      <c r="EJ161" s="1"/>
      <c r="EK161" s="1"/>
      <c r="EL161" s="1"/>
      <c r="EM161" s="1"/>
      <c r="EN161" s="1"/>
      <c r="EO161" s="1"/>
      <c r="EP161" s="1"/>
    </row>
    <row r="162" spans="2:146" ht="13.5">
      <c r="B162" s="1"/>
      <c r="C162" s="1"/>
      <c r="DZ162" s="1"/>
      <c r="EA162" s="1"/>
      <c r="EB162" s="1"/>
      <c r="EC162" s="1"/>
      <c r="ED162" s="1"/>
      <c r="EE162" s="1"/>
      <c r="EF162" s="1"/>
      <c r="EG162" s="1"/>
      <c r="EH162" s="1"/>
      <c r="EI162" s="1"/>
      <c r="EJ162" s="1"/>
      <c r="EK162" s="1"/>
      <c r="EL162" s="1"/>
      <c r="EM162" s="1"/>
      <c r="EN162" s="1"/>
      <c r="EO162" s="1"/>
      <c r="EP162" s="1"/>
    </row>
    <row r="163" spans="2:146" ht="13.5">
      <c r="B163" s="1"/>
      <c r="C163" s="1"/>
      <c r="DZ163" s="1"/>
      <c r="EA163" s="1"/>
      <c r="EB163" s="1"/>
      <c r="EC163" s="1"/>
      <c r="ED163" s="1"/>
      <c r="EE163" s="1"/>
      <c r="EF163" s="1"/>
      <c r="EG163" s="1"/>
      <c r="EH163" s="1"/>
      <c r="EI163" s="1"/>
      <c r="EJ163" s="1"/>
      <c r="EK163" s="1"/>
      <c r="EL163" s="1"/>
      <c r="EM163" s="1"/>
      <c r="EN163" s="1"/>
      <c r="EO163" s="1"/>
      <c r="EP163" s="1"/>
    </row>
    <row r="164" spans="2:146" ht="13.5">
      <c r="B164" s="1"/>
      <c r="C164" s="1"/>
      <c r="DZ164" s="1"/>
      <c r="EA164" s="1"/>
      <c r="EB164" s="1"/>
      <c r="EC164" s="1"/>
      <c r="ED164" s="1"/>
      <c r="EE164" s="1"/>
      <c r="EF164" s="1"/>
      <c r="EG164" s="1"/>
      <c r="EH164" s="1"/>
      <c r="EI164" s="1"/>
      <c r="EJ164" s="1"/>
      <c r="EK164" s="1"/>
      <c r="EL164" s="1"/>
      <c r="EM164" s="1"/>
      <c r="EN164" s="1"/>
      <c r="EO164" s="1"/>
      <c r="EP164" s="1"/>
    </row>
    <row r="165" spans="2:146" ht="13.5">
      <c r="B165" s="1"/>
      <c r="C165" s="1"/>
      <c r="DZ165" s="1"/>
      <c r="EA165" s="1"/>
      <c r="EB165" s="1"/>
      <c r="EC165" s="1"/>
      <c r="ED165" s="1"/>
      <c r="EE165" s="1"/>
      <c r="EF165" s="1"/>
      <c r="EG165" s="1"/>
      <c r="EH165" s="1"/>
      <c r="EI165" s="1"/>
      <c r="EJ165" s="1"/>
      <c r="EK165" s="1"/>
      <c r="EL165" s="1"/>
      <c r="EM165" s="1"/>
      <c r="EN165" s="1"/>
      <c r="EO165" s="1"/>
      <c r="EP165" s="1"/>
    </row>
    <row r="166" spans="2:146" ht="13.5">
      <c r="B166" s="1"/>
      <c r="C166" s="1"/>
      <c r="DZ166" s="1"/>
      <c r="EA166" s="1"/>
      <c r="EB166" s="1"/>
      <c r="EC166" s="1"/>
      <c r="ED166" s="1"/>
      <c r="EE166" s="1"/>
      <c r="EF166" s="1"/>
      <c r="EG166" s="1"/>
      <c r="EH166" s="1"/>
      <c r="EI166" s="1"/>
      <c r="EJ166" s="1"/>
      <c r="EK166" s="1"/>
      <c r="EL166" s="1"/>
      <c r="EM166" s="1"/>
      <c r="EN166" s="1"/>
      <c r="EO166" s="1"/>
      <c r="EP166" s="1"/>
    </row>
    <row r="167" spans="2:146" ht="13.5">
      <c r="B167" s="1"/>
      <c r="C167" s="1"/>
      <c r="DZ167" s="1"/>
      <c r="EA167" s="1"/>
      <c r="EB167" s="1"/>
      <c r="EC167" s="1"/>
      <c r="ED167" s="1"/>
      <c r="EE167" s="1"/>
      <c r="EF167" s="1"/>
      <c r="EG167" s="1"/>
      <c r="EH167" s="1"/>
      <c r="EI167" s="1"/>
      <c r="EJ167" s="1"/>
      <c r="EK167" s="1"/>
      <c r="EL167" s="1"/>
      <c r="EM167" s="1"/>
      <c r="EN167" s="1"/>
      <c r="EO167" s="1"/>
      <c r="EP167" s="1"/>
    </row>
    <row r="168" spans="2:146" ht="13.5">
      <c r="B168" s="1"/>
      <c r="C168" s="1"/>
      <c r="DZ168" s="1"/>
      <c r="EA168" s="1"/>
      <c r="EB168" s="1"/>
      <c r="EC168" s="1"/>
      <c r="ED168" s="1"/>
      <c r="EE168" s="1"/>
      <c r="EF168" s="1"/>
      <c r="EG168" s="1"/>
      <c r="EH168" s="1"/>
      <c r="EI168" s="1"/>
      <c r="EJ168" s="1"/>
      <c r="EK168" s="1"/>
      <c r="EL168" s="1"/>
      <c r="EM168" s="1"/>
      <c r="EN168" s="1"/>
      <c r="EO168" s="1"/>
      <c r="EP168" s="1"/>
    </row>
    <row r="169" spans="2:146" ht="13.5">
      <c r="B169" s="1"/>
      <c r="C169" s="1"/>
      <c r="DZ169" s="1"/>
      <c r="EA169" s="1"/>
      <c r="EB169" s="1"/>
      <c r="EC169" s="1"/>
      <c r="ED169" s="1"/>
      <c r="EE169" s="1"/>
      <c r="EF169" s="1"/>
      <c r="EG169" s="1"/>
      <c r="EH169" s="1"/>
      <c r="EI169" s="1"/>
      <c r="EJ169" s="1"/>
      <c r="EK169" s="1"/>
      <c r="EL169" s="1"/>
      <c r="EM169" s="1"/>
      <c r="EN169" s="1"/>
      <c r="EO169" s="1"/>
      <c r="EP169" s="1"/>
    </row>
    <row r="170" spans="2:146" ht="13.5">
      <c r="B170" s="1"/>
      <c r="C170" s="1"/>
      <c r="DZ170" s="1"/>
      <c r="EA170" s="1"/>
      <c r="EB170" s="1"/>
      <c r="EC170" s="1"/>
      <c r="ED170" s="1"/>
      <c r="EE170" s="1"/>
      <c r="EF170" s="1"/>
      <c r="EG170" s="1"/>
      <c r="EH170" s="1"/>
      <c r="EI170" s="1"/>
      <c r="EJ170" s="1"/>
      <c r="EK170" s="1"/>
      <c r="EL170" s="1"/>
      <c r="EM170" s="1"/>
      <c r="EN170" s="1"/>
      <c r="EO170" s="1"/>
      <c r="EP170" s="1"/>
    </row>
    <row r="171" spans="2:146" ht="13.5">
      <c r="B171" s="1"/>
      <c r="C171" s="1"/>
      <c r="DZ171" s="1"/>
      <c r="EA171" s="1"/>
      <c r="EB171" s="1"/>
      <c r="EC171" s="1"/>
      <c r="ED171" s="1"/>
      <c r="EE171" s="1"/>
      <c r="EF171" s="1"/>
      <c r="EG171" s="1"/>
      <c r="EH171" s="1"/>
      <c r="EI171" s="1"/>
      <c r="EJ171" s="1"/>
      <c r="EK171" s="1"/>
      <c r="EL171" s="1"/>
      <c r="EM171" s="1"/>
      <c r="EN171" s="1"/>
      <c r="EO171" s="1"/>
      <c r="EP171" s="1"/>
    </row>
    <row r="172" spans="2:146" ht="13.5">
      <c r="B172" s="1"/>
      <c r="C172" s="1"/>
      <c r="DZ172" s="1"/>
      <c r="EA172" s="1"/>
      <c r="EB172" s="1"/>
      <c r="EC172" s="1"/>
      <c r="ED172" s="1"/>
      <c r="EE172" s="1"/>
      <c r="EF172" s="1"/>
      <c r="EG172" s="1"/>
      <c r="EH172" s="1"/>
      <c r="EI172" s="1"/>
      <c r="EJ172" s="1"/>
      <c r="EK172" s="1"/>
      <c r="EL172" s="1"/>
      <c r="EM172" s="1"/>
      <c r="EN172" s="1"/>
      <c r="EO172" s="1"/>
      <c r="EP172" s="1"/>
    </row>
    <row r="173" spans="2:146" ht="13.5">
      <c r="B173" s="1"/>
      <c r="C173" s="1"/>
      <c r="DZ173" s="1"/>
      <c r="EA173" s="1"/>
      <c r="EB173" s="1"/>
      <c r="EC173" s="1"/>
      <c r="ED173" s="1"/>
      <c r="EE173" s="1"/>
      <c r="EF173" s="1"/>
      <c r="EG173" s="1"/>
      <c r="EH173" s="1"/>
      <c r="EI173" s="1"/>
      <c r="EJ173" s="1"/>
      <c r="EK173" s="1"/>
      <c r="EL173" s="1"/>
      <c r="EM173" s="1"/>
      <c r="EN173" s="1"/>
      <c r="EO173" s="1"/>
      <c r="EP173" s="1"/>
    </row>
    <row r="174" spans="2:146" ht="13.5">
      <c r="B174" s="1"/>
      <c r="C174" s="1"/>
      <c r="DZ174" s="1"/>
      <c r="EA174" s="1"/>
      <c r="EB174" s="1"/>
      <c r="EC174" s="1"/>
      <c r="ED174" s="1"/>
      <c r="EE174" s="1"/>
      <c r="EF174" s="1"/>
      <c r="EG174" s="1"/>
      <c r="EH174" s="1"/>
      <c r="EI174" s="1"/>
      <c r="EJ174" s="1"/>
      <c r="EK174" s="1"/>
      <c r="EL174" s="1"/>
      <c r="EM174" s="1"/>
      <c r="EN174" s="1"/>
      <c r="EO174" s="1"/>
      <c r="EP174" s="1"/>
    </row>
    <row r="175" spans="2:146" ht="13.5">
      <c r="B175" s="1"/>
      <c r="C175" s="1"/>
      <c r="DZ175" s="1"/>
      <c r="EA175" s="1"/>
      <c r="EB175" s="1"/>
      <c r="EC175" s="1"/>
      <c r="ED175" s="1"/>
      <c r="EE175" s="1"/>
      <c r="EF175" s="1"/>
      <c r="EG175" s="1"/>
      <c r="EH175" s="1"/>
      <c r="EI175" s="1"/>
      <c r="EJ175" s="1"/>
      <c r="EK175" s="1"/>
      <c r="EL175" s="1"/>
      <c r="EM175" s="1"/>
      <c r="EN175" s="1"/>
      <c r="EO175" s="1"/>
      <c r="EP175" s="1"/>
    </row>
    <row r="176" spans="2:146" ht="13.5">
      <c r="B176" s="1"/>
      <c r="C176" s="1"/>
      <c r="DZ176" s="1"/>
      <c r="EA176" s="1"/>
      <c r="EB176" s="1"/>
      <c r="EC176" s="1"/>
      <c r="ED176" s="1"/>
      <c r="EE176" s="1"/>
      <c r="EF176" s="1"/>
      <c r="EG176" s="1"/>
      <c r="EH176" s="1"/>
      <c r="EI176" s="1"/>
      <c r="EJ176" s="1"/>
      <c r="EK176" s="1"/>
      <c r="EL176" s="1"/>
      <c r="EM176" s="1"/>
      <c r="EN176" s="1"/>
      <c r="EO176" s="1"/>
      <c r="EP176" s="1"/>
    </row>
    <row r="177" spans="2:146" ht="13.5">
      <c r="B177" s="1"/>
      <c r="C177" s="1"/>
      <c r="DZ177" s="1"/>
      <c r="EA177" s="1"/>
      <c r="EB177" s="1"/>
      <c r="EC177" s="1"/>
      <c r="ED177" s="1"/>
      <c r="EE177" s="1"/>
      <c r="EF177" s="1"/>
      <c r="EG177" s="1"/>
      <c r="EH177" s="1"/>
      <c r="EI177" s="1"/>
      <c r="EJ177" s="1"/>
      <c r="EK177" s="1"/>
      <c r="EL177" s="1"/>
      <c r="EM177" s="1"/>
      <c r="EN177" s="1"/>
      <c r="EO177" s="1"/>
      <c r="EP177" s="1"/>
    </row>
    <row r="178" spans="2:146" ht="13.5">
      <c r="B178" s="1"/>
      <c r="C178" s="1"/>
      <c r="DZ178" s="1"/>
      <c r="EA178" s="1"/>
      <c r="EB178" s="1"/>
      <c r="EC178" s="1"/>
      <c r="ED178" s="1"/>
      <c r="EE178" s="1"/>
      <c r="EF178" s="1"/>
      <c r="EG178" s="1"/>
      <c r="EH178" s="1"/>
      <c r="EI178" s="1"/>
      <c r="EJ178" s="1"/>
      <c r="EK178" s="1"/>
      <c r="EL178" s="1"/>
      <c r="EM178" s="1"/>
      <c r="EN178" s="1"/>
      <c r="EO178" s="1"/>
      <c r="EP178" s="1"/>
    </row>
    <row r="179" spans="2:146" ht="13.5">
      <c r="B179" s="1"/>
      <c r="C179" s="1"/>
      <c r="DZ179" s="1"/>
      <c r="EA179" s="1"/>
      <c r="EB179" s="1"/>
      <c r="EC179" s="1"/>
      <c r="ED179" s="1"/>
      <c r="EE179" s="1"/>
      <c r="EF179" s="1"/>
      <c r="EG179" s="1"/>
      <c r="EH179" s="1"/>
      <c r="EI179" s="1"/>
      <c r="EJ179" s="1"/>
      <c r="EK179" s="1"/>
      <c r="EL179" s="1"/>
      <c r="EM179" s="1"/>
      <c r="EN179" s="1"/>
      <c r="EO179" s="1"/>
      <c r="EP179" s="1"/>
    </row>
    <row r="180" spans="2:146" ht="13.5">
      <c r="B180" s="1"/>
      <c r="C180" s="1"/>
      <c r="DZ180" s="1"/>
      <c r="EA180" s="1"/>
      <c r="EB180" s="1"/>
      <c r="EC180" s="1"/>
      <c r="ED180" s="1"/>
      <c r="EE180" s="1"/>
      <c r="EF180" s="1"/>
      <c r="EG180" s="1"/>
      <c r="EH180" s="1"/>
      <c r="EI180" s="1"/>
      <c r="EJ180" s="1"/>
      <c r="EK180" s="1"/>
      <c r="EL180" s="1"/>
      <c r="EM180" s="1"/>
      <c r="EN180" s="1"/>
      <c r="EO180" s="1"/>
      <c r="EP180" s="1"/>
    </row>
    <row r="181" spans="2:146" ht="13.5">
      <c r="B181" s="1"/>
      <c r="C181" s="1"/>
      <c r="DZ181" s="1"/>
      <c r="EA181" s="1"/>
      <c r="EB181" s="1"/>
      <c r="EC181" s="1"/>
      <c r="ED181" s="1"/>
      <c r="EE181" s="1"/>
      <c r="EF181" s="1"/>
      <c r="EG181" s="1"/>
      <c r="EH181" s="1"/>
      <c r="EI181" s="1"/>
      <c r="EJ181" s="1"/>
      <c r="EK181" s="1"/>
      <c r="EL181" s="1"/>
      <c r="EM181" s="1"/>
      <c r="EN181" s="1"/>
      <c r="EO181" s="1"/>
      <c r="EP181" s="1"/>
    </row>
    <row r="182" spans="2:146" ht="13.5">
      <c r="B182" s="1"/>
      <c r="C182" s="1"/>
      <c r="DZ182" s="1"/>
      <c r="EA182" s="1"/>
      <c r="EB182" s="1"/>
      <c r="EC182" s="1"/>
      <c r="ED182" s="1"/>
      <c r="EE182" s="1"/>
      <c r="EF182" s="1"/>
      <c r="EG182" s="1"/>
      <c r="EH182" s="1"/>
      <c r="EI182" s="1"/>
      <c r="EJ182" s="1"/>
      <c r="EK182" s="1"/>
      <c r="EL182" s="1"/>
      <c r="EM182" s="1"/>
      <c r="EN182" s="1"/>
      <c r="EO182" s="1"/>
      <c r="EP182" s="1"/>
    </row>
    <row r="183" spans="2:146" ht="13.5">
      <c r="B183" s="1"/>
      <c r="C183" s="1"/>
      <c r="DZ183" s="1"/>
      <c r="EA183" s="1"/>
      <c r="EB183" s="1"/>
      <c r="EC183" s="1"/>
      <c r="ED183" s="1"/>
      <c r="EE183" s="1"/>
      <c r="EF183" s="1"/>
      <c r="EG183" s="1"/>
      <c r="EH183" s="1"/>
      <c r="EI183" s="1"/>
      <c r="EJ183" s="1"/>
      <c r="EK183" s="1"/>
      <c r="EL183" s="1"/>
      <c r="EM183" s="1"/>
      <c r="EN183" s="1"/>
      <c r="EO183" s="1"/>
      <c r="EP183" s="1"/>
    </row>
    <row r="184" spans="2:146" ht="13.5">
      <c r="B184" s="1"/>
      <c r="C184" s="1"/>
      <c r="DZ184" s="1"/>
      <c r="EA184" s="1"/>
      <c r="EB184" s="1"/>
      <c r="EC184" s="1"/>
      <c r="ED184" s="1"/>
      <c r="EE184" s="1"/>
      <c r="EF184" s="1"/>
      <c r="EG184" s="1"/>
      <c r="EH184" s="1"/>
      <c r="EI184" s="1"/>
      <c r="EJ184" s="1"/>
      <c r="EK184" s="1"/>
      <c r="EL184" s="1"/>
      <c r="EM184" s="1"/>
      <c r="EN184" s="1"/>
      <c r="EO184" s="1"/>
      <c r="EP184" s="1"/>
    </row>
    <row r="185" spans="2:146" ht="13.5">
      <c r="B185" s="1"/>
      <c r="C185" s="1"/>
      <c r="DZ185" s="1"/>
      <c r="EA185" s="1"/>
      <c r="EB185" s="1"/>
      <c r="EC185" s="1"/>
      <c r="ED185" s="1"/>
      <c r="EE185" s="1"/>
      <c r="EF185" s="1"/>
      <c r="EG185" s="1"/>
      <c r="EH185" s="1"/>
      <c r="EI185" s="1"/>
      <c r="EJ185" s="1"/>
      <c r="EK185" s="1"/>
      <c r="EL185" s="1"/>
      <c r="EM185" s="1"/>
      <c r="EN185" s="1"/>
      <c r="EO185" s="1"/>
      <c r="EP185" s="1"/>
    </row>
    <row r="186" spans="2:146" ht="13.5">
      <c r="B186" s="1"/>
      <c r="C186" s="1"/>
      <c r="DZ186" s="1"/>
      <c r="EA186" s="1"/>
      <c r="EB186" s="1"/>
      <c r="EC186" s="1"/>
      <c r="ED186" s="1"/>
      <c r="EE186" s="1"/>
      <c r="EF186" s="1"/>
      <c r="EG186" s="1"/>
      <c r="EH186" s="1"/>
      <c r="EI186" s="1"/>
      <c r="EJ186" s="1"/>
      <c r="EK186" s="1"/>
      <c r="EL186" s="1"/>
      <c r="EM186" s="1"/>
      <c r="EN186" s="1"/>
      <c r="EO186" s="1"/>
      <c r="EP186" s="1"/>
    </row>
    <row r="187" spans="2:146" ht="13.5">
      <c r="B187" s="1"/>
      <c r="C187" s="1"/>
      <c r="DZ187" s="1"/>
      <c r="EA187" s="1"/>
      <c r="EB187" s="1"/>
      <c r="EC187" s="1"/>
      <c r="ED187" s="1"/>
      <c r="EE187" s="1"/>
      <c r="EF187" s="1"/>
      <c r="EG187" s="1"/>
      <c r="EH187" s="1"/>
      <c r="EI187" s="1"/>
      <c r="EJ187" s="1"/>
      <c r="EK187" s="1"/>
      <c r="EL187" s="1"/>
      <c r="EM187" s="1"/>
      <c r="EN187" s="1"/>
      <c r="EO187" s="1"/>
      <c r="EP187" s="1"/>
    </row>
    <row r="188" spans="2:146" ht="13.5">
      <c r="B188" s="1"/>
      <c r="C188" s="1"/>
      <c r="DZ188" s="1"/>
      <c r="EA188" s="1"/>
      <c r="EB188" s="1"/>
      <c r="EC188" s="1"/>
      <c r="ED188" s="1"/>
      <c r="EE188" s="1"/>
      <c r="EF188" s="1"/>
      <c r="EG188" s="1"/>
      <c r="EH188" s="1"/>
      <c r="EI188" s="1"/>
      <c r="EJ188" s="1"/>
      <c r="EK188" s="1"/>
      <c r="EL188" s="1"/>
      <c r="EM188" s="1"/>
      <c r="EN188" s="1"/>
      <c r="EO188" s="1"/>
      <c r="EP188" s="1"/>
    </row>
    <row r="189" spans="2:146" ht="13.5">
      <c r="B189" s="1"/>
      <c r="C189" s="1"/>
      <c r="DZ189" s="1"/>
      <c r="EA189" s="1"/>
      <c r="EB189" s="1"/>
      <c r="EC189" s="1"/>
      <c r="ED189" s="1"/>
      <c r="EE189" s="1"/>
      <c r="EF189" s="1"/>
      <c r="EG189" s="1"/>
      <c r="EH189" s="1"/>
      <c r="EI189" s="1"/>
      <c r="EJ189" s="1"/>
      <c r="EK189" s="1"/>
      <c r="EL189" s="1"/>
      <c r="EM189" s="1"/>
      <c r="EN189" s="1"/>
      <c r="EO189" s="1"/>
      <c r="EP189" s="1"/>
    </row>
    <row r="190" spans="2:146" ht="13.5">
      <c r="B190" s="1"/>
      <c r="C190" s="1"/>
      <c r="DZ190" s="1"/>
      <c r="EA190" s="1"/>
      <c r="EB190" s="1"/>
      <c r="EC190" s="1"/>
      <c r="ED190" s="1"/>
      <c r="EE190" s="1"/>
      <c r="EF190" s="1"/>
      <c r="EG190" s="1"/>
      <c r="EH190" s="1"/>
      <c r="EI190" s="1"/>
      <c r="EJ190" s="1"/>
      <c r="EK190" s="1"/>
      <c r="EL190" s="1"/>
      <c r="EM190" s="1"/>
      <c r="EN190" s="1"/>
      <c r="EO190" s="1"/>
      <c r="EP190" s="1"/>
    </row>
    <row r="191" spans="2:146" ht="13.5">
      <c r="B191" s="1"/>
      <c r="C191" s="1"/>
      <c r="DZ191" s="1"/>
      <c r="EA191" s="1"/>
      <c r="EB191" s="1"/>
      <c r="EC191" s="1"/>
      <c r="ED191" s="1"/>
      <c r="EE191" s="1"/>
      <c r="EF191" s="1"/>
      <c r="EG191" s="1"/>
      <c r="EH191" s="1"/>
      <c r="EI191" s="1"/>
      <c r="EJ191" s="1"/>
      <c r="EK191" s="1"/>
      <c r="EL191" s="1"/>
      <c r="EM191" s="1"/>
      <c r="EN191" s="1"/>
      <c r="EO191" s="1"/>
      <c r="EP191" s="1"/>
    </row>
    <row r="192" spans="2:146" ht="13.5">
      <c r="B192" s="1"/>
      <c r="C192" s="1"/>
      <c r="DZ192" s="1"/>
      <c r="EA192" s="1"/>
      <c r="EB192" s="1"/>
      <c r="EC192" s="1"/>
      <c r="ED192" s="1"/>
      <c r="EE192" s="1"/>
      <c r="EF192" s="1"/>
      <c r="EG192" s="1"/>
      <c r="EH192" s="1"/>
      <c r="EI192" s="1"/>
      <c r="EJ192" s="1"/>
      <c r="EK192" s="1"/>
      <c r="EL192" s="1"/>
      <c r="EM192" s="1"/>
      <c r="EN192" s="1"/>
      <c r="EO192" s="1"/>
      <c r="EP192" s="1"/>
    </row>
    <row r="193" spans="2:146" ht="13.5">
      <c r="B193" s="1"/>
      <c r="C193" s="1"/>
      <c r="DZ193" s="1"/>
      <c r="EA193" s="1"/>
      <c r="EB193" s="1"/>
      <c r="EC193" s="1"/>
      <c r="ED193" s="1"/>
      <c r="EE193" s="1"/>
      <c r="EF193" s="1"/>
      <c r="EG193" s="1"/>
      <c r="EH193" s="1"/>
      <c r="EI193" s="1"/>
      <c r="EJ193" s="1"/>
      <c r="EK193" s="1"/>
      <c r="EL193" s="1"/>
      <c r="EM193" s="1"/>
      <c r="EN193" s="1"/>
      <c r="EO193" s="1"/>
      <c r="EP193" s="1"/>
    </row>
    <row r="194" spans="2:146" ht="13.5">
      <c r="B194" s="1"/>
      <c r="C194" s="1"/>
      <c r="DZ194" s="1"/>
      <c r="EA194" s="1"/>
      <c r="EB194" s="1"/>
      <c r="EC194" s="1"/>
      <c r="ED194" s="1"/>
      <c r="EE194" s="1"/>
      <c r="EF194" s="1"/>
      <c r="EG194" s="1"/>
      <c r="EH194" s="1"/>
      <c r="EI194" s="1"/>
      <c r="EJ194" s="1"/>
      <c r="EK194" s="1"/>
      <c r="EL194" s="1"/>
      <c r="EM194" s="1"/>
      <c r="EN194" s="1"/>
      <c r="EO194" s="1"/>
      <c r="EP194" s="1"/>
    </row>
    <row r="195" spans="2:146" ht="13.5">
      <c r="B195" s="1"/>
      <c r="C195" s="1"/>
      <c r="DZ195" s="1"/>
      <c r="EA195" s="1"/>
      <c r="EB195" s="1"/>
      <c r="EC195" s="1"/>
      <c r="ED195" s="1"/>
      <c r="EE195" s="1"/>
      <c r="EF195" s="1"/>
      <c r="EG195" s="1"/>
      <c r="EH195" s="1"/>
      <c r="EI195" s="1"/>
      <c r="EJ195" s="1"/>
      <c r="EK195" s="1"/>
      <c r="EL195" s="1"/>
      <c r="EM195" s="1"/>
      <c r="EN195" s="1"/>
      <c r="EO195" s="1"/>
      <c r="EP195" s="1"/>
    </row>
    <row r="196" spans="2:146" ht="13.5">
      <c r="B196" s="1"/>
      <c r="C196" s="1"/>
      <c r="DZ196" s="1"/>
      <c r="EA196" s="1"/>
      <c r="EB196" s="1"/>
      <c r="EC196" s="1"/>
      <c r="ED196" s="1"/>
      <c r="EE196" s="1"/>
      <c r="EF196" s="1"/>
      <c r="EG196" s="1"/>
      <c r="EH196" s="1"/>
      <c r="EI196" s="1"/>
      <c r="EJ196" s="1"/>
      <c r="EK196" s="1"/>
      <c r="EL196" s="1"/>
      <c r="EM196" s="1"/>
      <c r="EN196" s="1"/>
      <c r="EO196" s="1"/>
      <c r="EP196" s="1"/>
    </row>
    <row r="197" spans="2:146" ht="13.5">
      <c r="B197" s="1"/>
      <c r="C197" s="1"/>
      <c r="DZ197" s="1"/>
      <c r="EA197" s="1"/>
      <c r="EB197" s="1"/>
      <c r="EC197" s="1"/>
      <c r="ED197" s="1"/>
      <c r="EE197" s="1"/>
      <c r="EF197" s="1"/>
      <c r="EG197" s="1"/>
      <c r="EH197" s="1"/>
      <c r="EI197" s="1"/>
      <c r="EJ197" s="1"/>
      <c r="EK197" s="1"/>
      <c r="EL197" s="1"/>
      <c r="EM197" s="1"/>
      <c r="EN197" s="1"/>
      <c r="EO197" s="1"/>
      <c r="EP197" s="1"/>
    </row>
    <row r="198" spans="2:146" ht="13.5">
      <c r="B198" s="1"/>
      <c r="C198" s="1"/>
      <c r="DZ198" s="1"/>
      <c r="EA198" s="1"/>
      <c r="EB198" s="1"/>
      <c r="EC198" s="1"/>
      <c r="ED198" s="1"/>
      <c r="EE198" s="1"/>
      <c r="EF198" s="1"/>
      <c r="EG198" s="1"/>
      <c r="EH198" s="1"/>
      <c r="EI198" s="1"/>
      <c r="EJ198" s="1"/>
      <c r="EK198" s="1"/>
      <c r="EL198" s="1"/>
      <c r="EM198" s="1"/>
      <c r="EN198" s="1"/>
      <c r="EO198" s="1"/>
      <c r="EP198" s="1"/>
    </row>
    <row r="199" spans="2:146" ht="13.5">
      <c r="B199" s="1"/>
      <c r="C199" s="1"/>
      <c r="DZ199" s="1"/>
      <c r="EA199" s="1"/>
      <c r="EB199" s="1"/>
      <c r="EC199" s="1"/>
      <c r="ED199" s="1"/>
      <c r="EE199" s="1"/>
      <c r="EF199" s="1"/>
      <c r="EG199" s="1"/>
      <c r="EH199" s="1"/>
      <c r="EI199" s="1"/>
      <c r="EJ199" s="1"/>
      <c r="EK199" s="1"/>
      <c r="EL199" s="1"/>
      <c r="EM199" s="1"/>
      <c r="EN199" s="1"/>
      <c r="EO199" s="1"/>
      <c r="EP199" s="1"/>
    </row>
    <row r="200" spans="2:146" ht="13.5">
      <c r="B200" s="1"/>
      <c r="C200" s="1"/>
      <c r="DZ200" s="1"/>
      <c r="EA200" s="1"/>
      <c r="EB200" s="1"/>
      <c r="EC200" s="1"/>
      <c r="ED200" s="1"/>
      <c r="EE200" s="1"/>
      <c r="EF200" s="1"/>
      <c r="EG200" s="1"/>
      <c r="EH200" s="1"/>
      <c r="EI200" s="1"/>
      <c r="EJ200" s="1"/>
      <c r="EK200" s="1"/>
      <c r="EL200" s="1"/>
      <c r="EM200" s="1"/>
      <c r="EN200" s="1"/>
      <c r="EO200" s="1"/>
      <c r="EP200" s="1"/>
    </row>
    <row r="201" spans="2:146" ht="13.5">
      <c r="B201" s="1"/>
      <c r="C201" s="1"/>
      <c r="DZ201" s="1"/>
      <c r="EA201" s="1"/>
      <c r="EB201" s="1"/>
      <c r="EC201" s="1"/>
      <c r="ED201" s="1"/>
      <c r="EE201" s="1"/>
      <c r="EF201" s="1"/>
      <c r="EG201" s="1"/>
      <c r="EH201" s="1"/>
      <c r="EI201" s="1"/>
      <c r="EJ201" s="1"/>
      <c r="EK201" s="1"/>
      <c r="EL201" s="1"/>
      <c r="EM201" s="1"/>
      <c r="EN201" s="1"/>
      <c r="EO201" s="1"/>
      <c r="EP201" s="1"/>
    </row>
    <row r="202" spans="2:146" ht="13.5">
      <c r="B202" s="1"/>
      <c r="C202" s="1"/>
      <c r="DZ202" s="1"/>
      <c r="EA202" s="1"/>
      <c r="EB202" s="1"/>
      <c r="EC202" s="1"/>
      <c r="ED202" s="1"/>
      <c r="EE202" s="1"/>
      <c r="EF202" s="1"/>
      <c r="EG202" s="1"/>
      <c r="EH202" s="1"/>
      <c r="EI202" s="1"/>
      <c r="EJ202" s="1"/>
      <c r="EK202" s="1"/>
      <c r="EL202" s="1"/>
      <c r="EM202" s="1"/>
      <c r="EN202" s="1"/>
      <c r="EO202" s="1"/>
      <c r="EP202" s="1"/>
    </row>
    <row r="203" spans="2:146" ht="13.5">
      <c r="B203" s="1"/>
      <c r="C203" s="1"/>
      <c r="DZ203" s="1"/>
      <c r="EA203" s="1"/>
      <c r="EB203" s="1"/>
      <c r="EC203" s="1"/>
      <c r="ED203" s="1"/>
      <c r="EE203" s="1"/>
      <c r="EF203" s="1"/>
      <c r="EG203" s="1"/>
      <c r="EH203" s="1"/>
      <c r="EI203" s="1"/>
      <c r="EJ203" s="1"/>
      <c r="EK203" s="1"/>
      <c r="EL203" s="1"/>
      <c r="EM203" s="1"/>
      <c r="EN203" s="1"/>
      <c r="EO203" s="1"/>
      <c r="EP203" s="1"/>
    </row>
    <row r="204" spans="2:146" ht="13.5">
      <c r="B204" s="1"/>
      <c r="C204" s="1"/>
      <c r="DZ204" s="1"/>
      <c r="EA204" s="1"/>
      <c r="EB204" s="1"/>
      <c r="EC204" s="1"/>
      <c r="ED204" s="1"/>
      <c r="EE204" s="1"/>
      <c r="EF204" s="1"/>
      <c r="EG204" s="1"/>
      <c r="EH204" s="1"/>
      <c r="EI204" s="1"/>
      <c r="EJ204" s="1"/>
      <c r="EK204" s="1"/>
      <c r="EL204" s="1"/>
      <c r="EM204" s="1"/>
      <c r="EN204" s="1"/>
      <c r="EO204" s="1"/>
      <c r="EP204" s="1"/>
    </row>
    <row r="205" spans="2:146" ht="13.5">
      <c r="B205" s="1"/>
      <c r="C205" s="1"/>
      <c r="DZ205" s="1"/>
      <c r="EA205" s="1"/>
      <c r="EB205" s="1"/>
      <c r="EC205" s="1"/>
      <c r="ED205" s="1"/>
      <c r="EE205" s="1"/>
      <c r="EF205" s="1"/>
      <c r="EG205" s="1"/>
      <c r="EH205" s="1"/>
      <c r="EI205" s="1"/>
      <c r="EJ205" s="1"/>
      <c r="EK205" s="1"/>
      <c r="EL205" s="1"/>
      <c r="EM205" s="1"/>
      <c r="EN205" s="1"/>
      <c r="EO205" s="1"/>
      <c r="EP205" s="1"/>
    </row>
    <row r="206" spans="2:146" ht="13.5">
      <c r="B206" s="1"/>
      <c r="C206" s="1"/>
      <c r="DZ206" s="1"/>
      <c r="EA206" s="1"/>
      <c r="EB206" s="1"/>
      <c r="EC206" s="1"/>
      <c r="ED206" s="1"/>
      <c r="EE206" s="1"/>
      <c r="EF206" s="1"/>
      <c r="EG206" s="1"/>
      <c r="EH206" s="1"/>
      <c r="EI206" s="1"/>
      <c r="EJ206" s="1"/>
      <c r="EK206" s="1"/>
      <c r="EL206" s="1"/>
      <c r="EM206" s="1"/>
      <c r="EN206" s="1"/>
      <c r="EO206" s="1"/>
      <c r="EP206" s="1"/>
    </row>
    <row r="207" spans="2:146" ht="13.5">
      <c r="B207" s="1"/>
      <c r="C207" s="1"/>
      <c r="DZ207" s="1"/>
      <c r="EA207" s="1"/>
      <c r="EB207" s="1"/>
      <c r="EC207" s="1"/>
      <c r="ED207" s="1"/>
      <c r="EE207" s="1"/>
      <c r="EF207" s="1"/>
      <c r="EG207" s="1"/>
      <c r="EH207" s="1"/>
      <c r="EI207" s="1"/>
      <c r="EJ207" s="1"/>
      <c r="EK207" s="1"/>
      <c r="EL207" s="1"/>
      <c r="EM207" s="1"/>
      <c r="EN207" s="1"/>
      <c r="EO207" s="1"/>
      <c r="EP207" s="1"/>
    </row>
    <row r="208" spans="2:146" ht="13.5">
      <c r="B208" s="1"/>
      <c r="C208" s="1"/>
      <c r="DZ208" s="1"/>
      <c r="EA208" s="1"/>
      <c r="EB208" s="1"/>
      <c r="EC208" s="1"/>
      <c r="ED208" s="1"/>
      <c r="EE208" s="1"/>
      <c r="EF208" s="1"/>
      <c r="EG208" s="1"/>
      <c r="EH208" s="1"/>
      <c r="EI208" s="1"/>
      <c r="EJ208" s="1"/>
      <c r="EK208" s="1"/>
      <c r="EL208" s="1"/>
      <c r="EM208" s="1"/>
      <c r="EN208" s="1"/>
      <c r="EO208" s="1"/>
      <c r="EP208" s="1"/>
    </row>
    <row r="209" spans="2:146" ht="13.5">
      <c r="B209" s="1"/>
      <c r="C209" s="1"/>
      <c r="DZ209" s="1"/>
      <c r="EA209" s="1"/>
      <c r="EB209" s="1"/>
      <c r="EC209" s="1"/>
      <c r="ED209" s="1"/>
      <c r="EE209" s="1"/>
      <c r="EF209" s="1"/>
      <c r="EG209" s="1"/>
      <c r="EH209" s="1"/>
      <c r="EI209" s="1"/>
      <c r="EJ209" s="1"/>
      <c r="EK209" s="1"/>
      <c r="EL209" s="1"/>
      <c r="EM209" s="1"/>
      <c r="EN209" s="1"/>
      <c r="EO209" s="1"/>
      <c r="EP209" s="1"/>
    </row>
    <row r="210" spans="2:146" ht="13.5">
      <c r="B210" s="1"/>
      <c r="C210" s="1"/>
      <c r="DZ210" s="1"/>
      <c r="EA210" s="1"/>
      <c r="EB210" s="1"/>
      <c r="EC210" s="1"/>
      <c r="ED210" s="1"/>
      <c r="EE210" s="1"/>
      <c r="EF210" s="1"/>
      <c r="EG210" s="1"/>
      <c r="EH210" s="1"/>
      <c r="EI210" s="1"/>
      <c r="EJ210" s="1"/>
      <c r="EK210" s="1"/>
      <c r="EL210" s="1"/>
      <c r="EM210" s="1"/>
      <c r="EN210" s="1"/>
      <c r="EO210" s="1"/>
      <c r="EP210" s="1"/>
    </row>
    <row r="211" spans="2:146" ht="13.5">
      <c r="B211" s="1"/>
      <c r="C211" s="1"/>
      <c r="DZ211" s="1"/>
      <c r="EA211" s="1"/>
      <c r="EB211" s="1"/>
      <c r="EC211" s="1"/>
      <c r="ED211" s="1"/>
      <c r="EE211" s="1"/>
      <c r="EF211" s="1"/>
      <c r="EG211" s="1"/>
      <c r="EH211" s="1"/>
      <c r="EI211" s="1"/>
      <c r="EJ211" s="1"/>
      <c r="EK211" s="1"/>
      <c r="EL211" s="1"/>
      <c r="EM211" s="1"/>
      <c r="EN211" s="1"/>
      <c r="EO211" s="1"/>
      <c r="EP211" s="1"/>
    </row>
    <row r="212" spans="2:146" ht="13.5">
      <c r="B212" s="1"/>
      <c r="C212" s="1"/>
      <c r="DZ212" s="1"/>
      <c r="EA212" s="1"/>
      <c r="EB212" s="1"/>
      <c r="EC212" s="1"/>
      <c r="ED212" s="1"/>
      <c r="EE212" s="1"/>
      <c r="EF212" s="1"/>
      <c r="EG212" s="1"/>
      <c r="EH212" s="1"/>
      <c r="EI212" s="1"/>
      <c r="EJ212" s="1"/>
      <c r="EK212" s="1"/>
      <c r="EL212" s="1"/>
      <c r="EM212" s="1"/>
      <c r="EN212" s="1"/>
      <c r="EO212" s="1"/>
      <c r="EP212" s="1"/>
    </row>
    <row r="213" spans="2:146" ht="13.5">
      <c r="B213" s="1"/>
      <c r="C213" s="1"/>
      <c r="DZ213" s="1"/>
      <c r="EA213" s="1"/>
      <c r="EB213" s="1"/>
      <c r="EC213" s="1"/>
      <c r="ED213" s="1"/>
      <c r="EE213" s="1"/>
      <c r="EF213" s="1"/>
      <c r="EG213" s="1"/>
      <c r="EH213" s="1"/>
      <c r="EI213" s="1"/>
      <c r="EJ213" s="1"/>
      <c r="EK213" s="1"/>
      <c r="EL213" s="1"/>
      <c r="EM213" s="1"/>
      <c r="EN213" s="1"/>
      <c r="EO213" s="1"/>
      <c r="EP213" s="1"/>
    </row>
    <row r="214" spans="2:146" ht="13.5">
      <c r="B214" s="1"/>
      <c r="C214" s="1"/>
      <c r="DZ214" s="1"/>
      <c r="EA214" s="1"/>
      <c r="EB214" s="1"/>
      <c r="EC214" s="1"/>
      <c r="ED214" s="1"/>
      <c r="EE214" s="1"/>
      <c r="EF214" s="1"/>
      <c r="EG214" s="1"/>
      <c r="EH214" s="1"/>
      <c r="EI214" s="1"/>
      <c r="EJ214" s="1"/>
      <c r="EK214" s="1"/>
      <c r="EL214" s="1"/>
      <c r="EM214" s="1"/>
      <c r="EN214" s="1"/>
      <c r="EO214" s="1"/>
      <c r="EP214" s="1"/>
    </row>
    <row r="215" spans="2:146" ht="13.5">
      <c r="B215" s="1"/>
      <c r="C215" s="1"/>
      <c r="DZ215" s="1"/>
      <c r="EA215" s="1"/>
      <c r="EB215" s="1"/>
      <c r="EC215" s="1"/>
      <c r="ED215" s="1"/>
      <c r="EE215" s="1"/>
      <c r="EF215" s="1"/>
      <c r="EG215" s="1"/>
      <c r="EH215" s="1"/>
      <c r="EI215" s="1"/>
      <c r="EJ215" s="1"/>
      <c r="EK215" s="1"/>
      <c r="EL215" s="1"/>
      <c r="EM215" s="1"/>
      <c r="EN215" s="1"/>
      <c r="EO215" s="1"/>
      <c r="EP215" s="1"/>
    </row>
    <row r="216" spans="2:146" ht="13.5">
      <c r="B216" s="1"/>
      <c r="C216" s="1"/>
      <c r="DZ216" s="1"/>
      <c r="EA216" s="1"/>
      <c r="EB216" s="1"/>
      <c r="EC216" s="1"/>
      <c r="ED216" s="1"/>
      <c r="EE216" s="1"/>
      <c r="EF216" s="1"/>
      <c r="EG216" s="1"/>
      <c r="EH216" s="1"/>
      <c r="EI216" s="1"/>
      <c r="EJ216" s="1"/>
      <c r="EK216" s="1"/>
      <c r="EL216" s="1"/>
      <c r="EM216" s="1"/>
      <c r="EN216" s="1"/>
      <c r="EO216" s="1"/>
      <c r="EP216" s="1"/>
    </row>
    <row r="217" spans="2:146" ht="13.5">
      <c r="B217" s="1"/>
      <c r="C217" s="1"/>
      <c r="DZ217" s="1"/>
      <c r="EA217" s="1"/>
      <c r="EB217" s="1"/>
      <c r="EC217" s="1"/>
      <c r="ED217" s="1"/>
      <c r="EE217" s="1"/>
      <c r="EF217" s="1"/>
      <c r="EG217" s="1"/>
      <c r="EH217" s="1"/>
      <c r="EI217" s="1"/>
      <c r="EJ217" s="1"/>
      <c r="EK217" s="1"/>
      <c r="EL217" s="1"/>
      <c r="EM217" s="1"/>
      <c r="EN217" s="1"/>
      <c r="EO217" s="1"/>
      <c r="EP217" s="1"/>
    </row>
    <row r="218" spans="2:146" ht="13.5">
      <c r="B218" s="1"/>
      <c r="C218" s="1"/>
      <c r="DZ218" s="1"/>
      <c r="EA218" s="1"/>
      <c r="EB218" s="1"/>
      <c r="EC218" s="1"/>
      <c r="ED218" s="1"/>
      <c r="EE218" s="1"/>
      <c r="EF218" s="1"/>
      <c r="EG218" s="1"/>
      <c r="EH218" s="1"/>
      <c r="EI218" s="1"/>
      <c r="EJ218" s="1"/>
      <c r="EK218" s="1"/>
      <c r="EL218" s="1"/>
      <c r="EM218" s="1"/>
      <c r="EN218" s="1"/>
      <c r="EO218" s="1"/>
      <c r="EP218" s="1"/>
    </row>
    <row r="219" spans="2:146" ht="13.5">
      <c r="B219" s="1"/>
      <c r="C219" s="1"/>
      <c r="DZ219" s="1"/>
      <c r="EA219" s="1"/>
      <c r="EB219" s="1"/>
      <c r="EC219" s="1"/>
      <c r="ED219" s="1"/>
      <c r="EE219" s="1"/>
      <c r="EF219" s="1"/>
      <c r="EG219" s="1"/>
      <c r="EH219" s="1"/>
      <c r="EI219" s="1"/>
      <c r="EJ219" s="1"/>
      <c r="EK219" s="1"/>
      <c r="EL219" s="1"/>
      <c r="EM219" s="1"/>
      <c r="EN219" s="1"/>
      <c r="EO219" s="1"/>
      <c r="EP219" s="1"/>
    </row>
    <row r="220" spans="2:146" ht="13.5">
      <c r="B220" s="1"/>
      <c r="C220" s="1"/>
      <c r="DZ220" s="1"/>
      <c r="EA220" s="1"/>
      <c r="EB220" s="1"/>
      <c r="EC220" s="1"/>
      <c r="ED220" s="1"/>
      <c r="EE220" s="1"/>
      <c r="EF220" s="1"/>
      <c r="EG220" s="1"/>
      <c r="EH220" s="1"/>
      <c r="EI220" s="1"/>
      <c r="EJ220" s="1"/>
      <c r="EK220" s="1"/>
      <c r="EL220" s="1"/>
      <c r="EM220" s="1"/>
      <c r="EN220" s="1"/>
      <c r="EO220" s="1"/>
      <c r="EP220" s="1"/>
    </row>
    <row r="221" spans="2:146" ht="13.5">
      <c r="B221" s="1"/>
      <c r="C221" s="1"/>
      <c r="DZ221" s="1"/>
      <c r="EA221" s="1"/>
      <c r="EB221" s="1"/>
      <c r="EC221" s="1"/>
      <c r="ED221" s="1"/>
      <c r="EE221" s="1"/>
      <c r="EF221" s="1"/>
      <c r="EG221" s="1"/>
      <c r="EH221" s="1"/>
      <c r="EI221" s="1"/>
      <c r="EJ221" s="1"/>
      <c r="EK221" s="1"/>
      <c r="EL221" s="1"/>
      <c r="EM221" s="1"/>
      <c r="EN221" s="1"/>
      <c r="EO221" s="1"/>
      <c r="EP221" s="1"/>
    </row>
    <row r="222" spans="2:146" ht="13.5">
      <c r="B222" s="1"/>
      <c r="C222" s="1"/>
      <c r="DZ222" s="1"/>
      <c r="EA222" s="1"/>
      <c r="EB222" s="1"/>
      <c r="EC222" s="1"/>
      <c r="ED222" s="1"/>
      <c r="EE222" s="1"/>
      <c r="EF222" s="1"/>
      <c r="EG222" s="1"/>
      <c r="EH222" s="1"/>
      <c r="EI222" s="1"/>
      <c r="EJ222" s="1"/>
      <c r="EK222" s="1"/>
      <c r="EL222" s="1"/>
      <c r="EM222" s="1"/>
      <c r="EN222" s="1"/>
      <c r="EO222" s="1"/>
      <c r="EP222" s="1"/>
    </row>
    <row r="223" spans="2:146" ht="13.5">
      <c r="B223" s="1"/>
      <c r="C223" s="1"/>
      <c r="DZ223" s="1"/>
      <c r="EA223" s="1"/>
      <c r="EB223" s="1"/>
      <c r="EC223" s="1"/>
      <c r="ED223" s="1"/>
      <c r="EE223" s="1"/>
      <c r="EF223" s="1"/>
      <c r="EG223" s="1"/>
      <c r="EH223" s="1"/>
      <c r="EI223" s="1"/>
      <c r="EJ223" s="1"/>
      <c r="EK223" s="1"/>
      <c r="EL223" s="1"/>
      <c r="EM223" s="1"/>
      <c r="EN223" s="1"/>
      <c r="EO223" s="1"/>
      <c r="EP223" s="1"/>
    </row>
    <row r="224" spans="2:146" ht="13.5">
      <c r="B224" s="1"/>
      <c r="C224" s="1"/>
      <c r="DZ224" s="1"/>
      <c r="EA224" s="1"/>
      <c r="EB224" s="1"/>
      <c r="EC224" s="1"/>
      <c r="ED224" s="1"/>
      <c r="EE224" s="1"/>
      <c r="EF224" s="1"/>
      <c r="EG224" s="1"/>
      <c r="EH224" s="1"/>
      <c r="EI224" s="1"/>
      <c r="EJ224" s="1"/>
      <c r="EK224" s="1"/>
      <c r="EL224" s="1"/>
      <c r="EM224" s="1"/>
      <c r="EN224" s="1"/>
      <c r="EO224" s="1"/>
      <c r="EP224" s="1"/>
    </row>
    <row r="225" spans="2:146" ht="13.5">
      <c r="B225" s="1"/>
      <c r="C225" s="1"/>
      <c r="DZ225" s="1"/>
      <c r="EA225" s="1"/>
      <c r="EB225" s="1"/>
      <c r="EC225" s="1"/>
      <c r="ED225" s="1"/>
      <c r="EE225" s="1"/>
      <c r="EF225" s="1"/>
      <c r="EG225" s="1"/>
      <c r="EH225" s="1"/>
      <c r="EI225" s="1"/>
      <c r="EJ225" s="1"/>
      <c r="EK225" s="1"/>
      <c r="EL225" s="1"/>
      <c r="EM225" s="1"/>
      <c r="EN225" s="1"/>
      <c r="EO225" s="1"/>
      <c r="EP225" s="1"/>
    </row>
    <row r="226" spans="2:146" ht="13.5">
      <c r="B226" s="1"/>
      <c r="C226" s="1"/>
      <c r="DZ226" s="1"/>
      <c r="EA226" s="1"/>
      <c r="EB226" s="1"/>
      <c r="EC226" s="1"/>
      <c r="ED226" s="1"/>
      <c r="EE226" s="1"/>
      <c r="EF226" s="1"/>
      <c r="EG226" s="1"/>
      <c r="EH226" s="1"/>
      <c r="EI226" s="1"/>
      <c r="EJ226" s="1"/>
      <c r="EK226" s="1"/>
      <c r="EL226" s="1"/>
      <c r="EM226" s="1"/>
      <c r="EN226" s="1"/>
      <c r="EO226" s="1"/>
      <c r="EP226" s="1"/>
    </row>
    <row r="227" spans="2:146" ht="13.5">
      <c r="B227" s="1"/>
      <c r="C227" s="1"/>
      <c r="DZ227" s="1"/>
      <c r="EA227" s="1"/>
      <c r="EB227" s="1"/>
      <c r="EC227" s="1"/>
      <c r="ED227" s="1"/>
      <c r="EE227" s="1"/>
      <c r="EF227" s="1"/>
      <c r="EG227" s="1"/>
      <c r="EH227" s="1"/>
      <c r="EI227" s="1"/>
      <c r="EJ227" s="1"/>
      <c r="EK227" s="1"/>
      <c r="EL227" s="1"/>
      <c r="EM227" s="1"/>
      <c r="EN227" s="1"/>
      <c r="EO227" s="1"/>
      <c r="EP227" s="1"/>
    </row>
    <row r="228" spans="2:146" ht="13.5">
      <c r="B228" s="1"/>
      <c r="C228" s="1"/>
      <c r="DZ228" s="1"/>
      <c r="EA228" s="1"/>
      <c r="EB228" s="1"/>
      <c r="EC228" s="1"/>
      <c r="ED228" s="1"/>
      <c r="EE228" s="1"/>
      <c r="EF228" s="1"/>
      <c r="EG228" s="1"/>
      <c r="EH228" s="1"/>
      <c r="EI228" s="1"/>
      <c r="EJ228" s="1"/>
      <c r="EK228" s="1"/>
      <c r="EL228" s="1"/>
      <c r="EM228" s="1"/>
      <c r="EN228" s="1"/>
      <c r="EO228" s="1"/>
      <c r="EP228" s="1"/>
    </row>
    <row r="229" spans="2:146" ht="13.5">
      <c r="B229" s="1"/>
      <c r="C229" s="1"/>
      <c r="DZ229" s="1"/>
      <c r="EA229" s="1"/>
      <c r="EB229" s="1"/>
      <c r="EC229" s="1"/>
      <c r="ED229" s="1"/>
      <c r="EE229" s="1"/>
      <c r="EF229" s="1"/>
      <c r="EG229" s="1"/>
      <c r="EH229" s="1"/>
      <c r="EI229" s="1"/>
      <c r="EJ229" s="1"/>
      <c r="EK229" s="1"/>
      <c r="EL229" s="1"/>
      <c r="EM229" s="1"/>
      <c r="EN229" s="1"/>
      <c r="EO229" s="1"/>
      <c r="EP229" s="1"/>
    </row>
    <row r="230" spans="2:146" ht="13.5">
      <c r="B230" s="1"/>
      <c r="C230" s="1"/>
      <c r="DZ230" s="1"/>
      <c r="EA230" s="1"/>
      <c r="EB230" s="1"/>
      <c r="EC230" s="1"/>
      <c r="ED230" s="1"/>
      <c r="EE230" s="1"/>
      <c r="EF230" s="1"/>
      <c r="EG230" s="1"/>
      <c r="EH230" s="1"/>
      <c r="EI230" s="1"/>
      <c r="EJ230" s="1"/>
      <c r="EK230" s="1"/>
      <c r="EL230" s="1"/>
      <c r="EM230" s="1"/>
      <c r="EN230" s="1"/>
      <c r="EO230" s="1"/>
      <c r="EP230" s="1"/>
    </row>
    <row r="231" spans="2:146" ht="13.5">
      <c r="B231" s="1"/>
      <c r="C231" s="1"/>
      <c r="DZ231" s="1"/>
      <c r="EA231" s="1"/>
      <c r="EB231" s="1"/>
      <c r="EC231" s="1"/>
      <c r="ED231" s="1"/>
      <c r="EE231" s="1"/>
      <c r="EF231" s="1"/>
      <c r="EG231" s="1"/>
      <c r="EH231" s="1"/>
      <c r="EI231" s="1"/>
      <c r="EJ231" s="1"/>
      <c r="EK231" s="1"/>
      <c r="EL231" s="1"/>
      <c r="EM231" s="1"/>
      <c r="EN231" s="1"/>
      <c r="EO231" s="1"/>
      <c r="EP231" s="1"/>
    </row>
    <row r="232" spans="2:146" ht="13.5">
      <c r="B232" s="1"/>
      <c r="C232" s="1"/>
      <c r="DZ232" s="1"/>
      <c r="EA232" s="1"/>
      <c r="EB232" s="1"/>
      <c r="EC232" s="1"/>
      <c r="ED232" s="1"/>
      <c r="EE232" s="1"/>
      <c r="EF232" s="1"/>
      <c r="EG232" s="1"/>
      <c r="EH232" s="1"/>
      <c r="EI232" s="1"/>
      <c r="EJ232" s="1"/>
      <c r="EK232" s="1"/>
      <c r="EL232" s="1"/>
      <c r="EM232" s="1"/>
      <c r="EN232" s="1"/>
      <c r="EO232" s="1"/>
      <c r="EP232" s="1"/>
    </row>
    <row r="233" spans="2:146" ht="13.5">
      <c r="B233" s="1"/>
      <c r="C233" s="1"/>
      <c r="DZ233" s="1"/>
      <c r="EA233" s="1"/>
      <c r="EB233" s="1"/>
      <c r="EC233" s="1"/>
      <c r="ED233" s="1"/>
      <c r="EE233" s="1"/>
      <c r="EF233" s="1"/>
      <c r="EG233" s="1"/>
      <c r="EH233" s="1"/>
      <c r="EI233" s="1"/>
      <c r="EJ233" s="1"/>
      <c r="EK233" s="1"/>
      <c r="EL233" s="1"/>
      <c r="EM233" s="1"/>
      <c r="EN233" s="1"/>
      <c r="EO233" s="1"/>
      <c r="EP233" s="1"/>
    </row>
    <row r="234" spans="2:146" ht="13.5">
      <c r="B234" s="1"/>
      <c r="C234" s="1"/>
      <c r="DZ234" s="1"/>
      <c r="EA234" s="1"/>
      <c r="EB234" s="1"/>
      <c r="EC234" s="1"/>
      <c r="ED234" s="1"/>
      <c r="EE234" s="1"/>
      <c r="EF234" s="1"/>
      <c r="EG234" s="1"/>
      <c r="EH234" s="1"/>
      <c r="EI234" s="1"/>
      <c r="EJ234" s="1"/>
      <c r="EK234" s="1"/>
      <c r="EL234" s="1"/>
      <c r="EM234" s="1"/>
      <c r="EN234" s="1"/>
      <c r="EO234" s="1"/>
      <c r="EP234" s="1"/>
    </row>
    <row r="235" spans="2:146" ht="13.5">
      <c r="B235" s="1"/>
      <c r="C235" s="1"/>
      <c r="DZ235" s="1"/>
      <c r="EA235" s="1"/>
      <c r="EB235" s="1"/>
      <c r="EC235" s="1"/>
      <c r="ED235" s="1"/>
      <c r="EE235" s="1"/>
      <c r="EF235" s="1"/>
      <c r="EG235" s="1"/>
      <c r="EH235" s="1"/>
      <c r="EI235" s="1"/>
      <c r="EJ235" s="1"/>
      <c r="EK235" s="1"/>
      <c r="EL235" s="1"/>
      <c r="EM235" s="1"/>
      <c r="EN235" s="1"/>
      <c r="EO235" s="1"/>
      <c r="EP235" s="1"/>
    </row>
    <row r="236" spans="2:146" ht="13.5">
      <c r="B236" s="1"/>
      <c r="C236" s="1"/>
      <c r="DZ236" s="1"/>
      <c r="EA236" s="1"/>
      <c r="EB236" s="1"/>
      <c r="EC236" s="1"/>
      <c r="ED236" s="1"/>
      <c r="EE236" s="1"/>
      <c r="EF236" s="1"/>
      <c r="EG236" s="1"/>
      <c r="EH236" s="1"/>
      <c r="EI236" s="1"/>
      <c r="EJ236" s="1"/>
      <c r="EK236" s="1"/>
      <c r="EL236" s="1"/>
      <c r="EM236" s="1"/>
      <c r="EN236" s="1"/>
      <c r="EO236" s="1"/>
      <c r="EP236" s="1"/>
    </row>
    <row r="237" spans="2:146" ht="13.5">
      <c r="B237" s="1"/>
      <c r="C237" s="1"/>
      <c r="DZ237" s="1"/>
      <c r="EA237" s="1"/>
      <c r="EB237" s="1"/>
      <c r="EC237" s="1"/>
      <c r="ED237" s="1"/>
      <c r="EE237" s="1"/>
      <c r="EF237" s="1"/>
      <c r="EG237" s="1"/>
      <c r="EH237" s="1"/>
      <c r="EI237" s="1"/>
      <c r="EJ237" s="1"/>
      <c r="EK237" s="1"/>
      <c r="EL237" s="1"/>
      <c r="EM237" s="1"/>
      <c r="EN237" s="1"/>
      <c r="EO237" s="1"/>
      <c r="EP237" s="1"/>
    </row>
    <row r="238" spans="2:146" ht="13.5">
      <c r="B238" s="1"/>
      <c r="C238" s="1"/>
      <c r="DZ238" s="1"/>
      <c r="EA238" s="1"/>
      <c r="EB238" s="1"/>
      <c r="EC238" s="1"/>
      <c r="ED238" s="1"/>
      <c r="EE238" s="1"/>
      <c r="EF238" s="1"/>
      <c r="EG238" s="1"/>
      <c r="EH238" s="1"/>
      <c r="EI238" s="1"/>
      <c r="EJ238" s="1"/>
      <c r="EK238" s="1"/>
      <c r="EL238" s="1"/>
      <c r="EM238" s="1"/>
      <c r="EN238" s="1"/>
      <c r="EO238" s="1"/>
      <c r="EP238" s="1"/>
    </row>
    <row r="239" spans="2:146" ht="13.5">
      <c r="B239" s="1"/>
      <c r="C239" s="1"/>
      <c r="DZ239" s="1"/>
      <c r="EA239" s="1"/>
      <c r="EB239" s="1"/>
      <c r="EC239" s="1"/>
      <c r="ED239" s="1"/>
      <c r="EE239" s="1"/>
      <c r="EF239" s="1"/>
      <c r="EG239" s="1"/>
      <c r="EH239" s="1"/>
      <c r="EI239" s="1"/>
      <c r="EJ239" s="1"/>
      <c r="EK239" s="1"/>
      <c r="EL239" s="1"/>
      <c r="EM239" s="1"/>
      <c r="EN239" s="1"/>
      <c r="EO239" s="1"/>
      <c r="EP239" s="1"/>
    </row>
    <row r="240" spans="2:146" ht="13.5">
      <c r="B240" s="1"/>
      <c r="C240" s="1"/>
      <c r="DZ240" s="1"/>
      <c r="EA240" s="1"/>
      <c r="EB240" s="1"/>
      <c r="EC240" s="1"/>
      <c r="ED240" s="1"/>
      <c r="EE240" s="1"/>
      <c r="EF240" s="1"/>
      <c r="EG240" s="1"/>
      <c r="EH240" s="1"/>
      <c r="EI240" s="1"/>
      <c r="EJ240" s="1"/>
      <c r="EK240" s="1"/>
      <c r="EL240" s="1"/>
      <c r="EM240" s="1"/>
      <c r="EN240" s="1"/>
      <c r="EO240" s="1"/>
      <c r="EP240" s="1"/>
    </row>
    <row r="241" spans="2:146" ht="13.5">
      <c r="B241" s="1"/>
      <c r="C241" s="1"/>
      <c r="DZ241" s="1"/>
      <c r="EA241" s="1"/>
      <c r="EB241" s="1"/>
      <c r="EC241" s="1"/>
      <c r="ED241" s="1"/>
      <c r="EE241" s="1"/>
      <c r="EF241" s="1"/>
      <c r="EG241" s="1"/>
      <c r="EH241" s="1"/>
      <c r="EI241" s="1"/>
      <c r="EJ241" s="1"/>
      <c r="EK241" s="1"/>
      <c r="EL241" s="1"/>
      <c r="EM241" s="1"/>
      <c r="EN241" s="1"/>
      <c r="EO241" s="1"/>
      <c r="EP241" s="1"/>
    </row>
    <row r="242" spans="2:146" ht="13.5">
      <c r="B242" s="1"/>
      <c r="C242" s="1"/>
      <c r="DZ242" s="1"/>
      <c r="EA242" s="1"/>
      <c r="EB242" s="1"/>
      <c r="EC242" s="1"/>
      <c r="ED242" s="1"/>
      <c r="EE242" s="1"/>
      <c r="EF242" s="1"/>
      <c r="EG242" s="1"/>
      <c r="EH242" s="1"/>
      <c r="EI242" s="1"/>
      <c r="EJ242" s="1"/>
      <c r="EK242" s="1"/>
      <c r="EL242" s="1"/>
      <c r="EM242" s="1"/>
      <c r="EN242" s="1"/>
      <c r="EO242" s="1"/>
      <c r="EP242" s="1"/>
    </row>
    <row r="243" spans="2:146" ht="13.5">
      <c r="B243" s="1"/>
      <c r="C243" s="1"/>
      <c r="DZ243" s="1"/>
      <c r="EA243" s="1"/>
      <c r="EB243" s="1"/>
      <c r="EC243" s="1"/>
      <c r="ED243" s="1"/>
      <c r="EE243" s="1"/>
      <c r="EF243" s="1"/>
      <c r="EG243" s="1"/>
      <c r="EH243" s="1"/>
      <c r="EI243" s="1"/>
      <c r="EJ243" s="1"/>
      <c r="EK243" s="1"/>
      <c r="EL243" s="1"/>
      <c r="EM243" s="1"/>
      <c r="EN243" s="1"/>
      <c r="EO243" s="1"/>
      <c r="EP243" s="1"/>
    </row>
    <row r="244" spans="2:146" ht="13.5">
      <c r="B244" s="1"/>
      <c r="C244" s="1"/>
      <c r="DZ244" s="1"/>
      <c r="EA244" s="1"/>
      <c r="EB244" s="1"/>
      <c r="EC244" s="1"/>
      <c r="ED244" s="1"/>
      <c r="EE244" s="1"/>
      <c r="EF244" s="1"/>
      <c r="EG244" s="1"/>
      <c r="EH244" s="1"/>
      <c r="EI244" s="1"/>
      <c r="EJ244" s="1"/>
      <c r="EK244" s="1"/>
      <c r="EL244" s="1"/>
      <c r="EM244" s="1"/>
      <c r="EN244" s="1"/>
      <c r="EO244" s="1"/>
      <c r="EP244" s="1"/>
    </row>
    <row r="245" spans="2:146" ht="13.5">
      <c r="B245" s="1"/>
      <c r="C245" s="1"/>
      <c r="DZ245" s="1"/>
      <c r="EA245" s="1"/>
      <c r="EB245" s="1"/>
      <c r="EC245" s="1"/>
      <c r="ED245" s="1"/>
      <c r="EE245" s="1"/>
      <c r="EF245" s="1"/>
      <c r="EG245" s="1"/>
      <c r="EH245" s="1"/>
      <c r="EI245" s="1"/>
      <c r="EJ245" s="1"/>
      <c r="EK245" s="1"/>
      <c r="EL245" s="1"/>
      <c r="EM245" s="1"/>
      <c r="EN245" s="1"/>
      <c r="EO245" s="1"/>
      <c r="EP245" s="1"/>
    </row>
    <row r="246" spans="2:146" ht="13.5">
      <c r="B246" s="1"/>
      <c r="C246" s="1"/>
      <c r="DZ246" s="1"/>
      <c r="EA246" s="1"/>
      <c r="EB246" s="1"/>
      <c r="EC246" s="1"/>
      <c r="ED246" s="1"/>
      <c r="EE246" s="1"/>
      <c r="EF246" s="1"/>
      <c r="EG246" s="1"/>
      <c r="EH246" s="1"/>
      <c r="EI246" s="1"/>
      <c r="EJ246" s="1"/>
      <c r="EK246" s="1"/>
      <c r="EL246" s="1"/>
      <c r="EM246" s="1"/>
      <c r="EN246" s="1"/>
      <c r="EO246" s="1"/>
      <c r="EP246" s="1"/>
    </row>
    <row r="247" spans="2:146" ht="13.5">
      <c r="B247" s="1"/>
      <c r="C247" s="1"/>
      <c r="DZ247" s="1"/>
      <c r="EA247" s="1"/>
      <c r="EB247" s="1"/>
      <c r="EC247" s="1"/>
      <c r="ED247" s="1"/>
      <c r="EE247" s="1"/>
      <c r="EF247" s="1"/>
      <c r="EG247" s="1"/>
      <c r="EH247" s="1"/>
      <c r="EI247" s="1"/>
      <c r="EJ247" s="1"/>
      <c r="EK247" s="1"/>
      <c r="EL247" s="1"/>
      <c r="EM247" s="1"/>
      <c r="EN247" s="1"/>
      <c r="EO247" s="1"/>
      <c r="EP247" s="1"/>
    </row>
    <row r="248" spans="2:146" ht="13.5">
      <c r="B248" s="1"/>
      <c r="C248" s="1"/>
      <c r="DZ248" s="1"/>
      <c r="EA248" s="1"/>
      <c r="EB248" s="1"/>
      <c r="EC248" s="1"/>
      <c r="ED248" s="1"/>
      <c r="EE248" s="1"/>
      <c r="EF248" s="1"/>
      <c r="EG248" s="1"/>
      <c r="EH248" s="1"/>
      <c r="EI248" s="1"/>
      <c r="EJ248" s="1"/>
      <c r="EK248" s="1"/>
      <c r="EL248" s="1"/>
      <c r="EM248" s="1"/>
      <c r="EN248" s="1"/>
      <c r="EO248" s="1"/>
      <c r="EP248" s="1"/>
    </row>
    <row r="249" spans="2:146" ht="13.5">
      <c r="B249" s="1"/>
      <c r="C249" s="1"/>
      <c r="DZ249" s="1"/>
      <c r="EA249" s="1"/>
      <c r="EB249" s="1"/>
      <c r="EC249" s="1"/>
      <c r="ED249" s="1"/>
      <c r="EE249" s="1"/>
      <c r="EF249" s="1"/>
      <c r="EG249" s="1"/>
      <c r="EH249" s="1"/>
      <c r="EI249" s="1"/>
      <c r="EJ249" s="1"/>
      <c r="EK249" s="1"/>
      <c r="EL249" s="1"/>
      <c r="EM249" s="1"/>
      <c r="EN249" s="1"/>
      <c r="EO249" s="1"/>
      <c r="EP249" s="1"/>
    </row>
    <row r="250" spans="2:146" ht="13.5">
      <c r="B250" s="1"/>
      <c r="C250" s="1"/>
      <c r="DZ250" s="1"/>
      <c r="EA250" s="1"/>
      <c r="EB250" s="1"/>
      <c r="EC250" s="1"/>
      <c r="ED250" s="1"/>
      <c r="EE250" s="1"/>
      <c r="EF250" s="1"/>
      <c r="EG250" s="1"/>
      <c r="EH250" s="1"/>
      <c r="EI250" s="1"/>
      <c r="EJ250" s="1"/>
      <c r="EK250" s="1"/>
      <c r="EL250" s="1"/>
      <c r="EM250" s="1"/>
      <c r="EN250" s="1"/>
      <c r="EO250" s="1"/>
      <c r="EP250" s="1"/>
    </row>
    <row r="251" spans="2:146" ht="13.5">
      <c r="B251" s="1"/>
      <c r="C251" s="1"/>
      <c r="DZ251" s="1"/>
      <c r="EA251" s="1"/>
      <c r="EB251" s="1"/>
      <c r="EC251" s="1"/>
      <c r="ED251" s="1"/>
      <c r="EE251" s="1"/>
      <c r="EF251" s="1"/>
      <c r="EG251" s="1"/>
      <c r="EH251" s="1"/>
      <c r="EI251" s="1"/>
      <c r="EJ251" s="1"/>
      <c r="EK251" s="1"/>
      <c r="EL251" s="1"/>
      <c r="EM251" s="1"/>
      <c r="EN251" s="1"/>
      <c r="EO251" s="1"/>
      <c r="EP251" s="1"/>
    </row>
    <row r="252" spans="2:146" ht="13.5">
      <c r="B252" s="1"/>
      <c r="C252" s="1"/>
      <c r="DZ252" s="1"/>
      <c r="EA252" s="1"/>
      <c r="EB252" s="1"/>
      <c r="EC252" s="1"/>
      <c r="ED252" s="1"/>
      <c r="EE252" s="1"/>
      <c r="EF252" s="1"/>
      <c r="EG252" s="1"/>
      <c r="EH252" s="1"/>
      <c r="EI252" s="1"/>
      <c r="EJ252" s="1"/>
      <c r="EK252" s="1"/>
      <c r="EL252" s="1"/>
      <c r="EM252" s="1"/>
      <c r="EN252" s="1"/>
      <c r="EO252" s="1"/>
      <c r="EP252" s="1"/>
    </row>
    <row r="253" spans="2:146" ht="13.5">
      <c r="B253" s="1"/>
      <c r="C253" s="1"/>
      <c r="DZ253" s="1"/>
      <c r="EA253" s="1"/>
      <c r="EB253" s="1"/>
      <c r="EC253" s="1"/>
      <c r="ED253" s="1"/>
      <c r="EE253" s="1"/>
      <c r="EF253" s="1"/>
      <c r="EG253" s="1"/>
      <c r="EH253" s="1"/>
      <c r="EI253" s="1"/>
      <c r="EJ253" s="1"/>
      <c r="EK253" s="1"/>
      <c r="EL253" s="1"/>
      <c r="EM253" s="1"/>
      <c r="EN253" s="1"/>
      <c r="EO253" s="1"/>
      <c r="EP253" s="1"/>
    </row>
    <row r="254" spans="2:146" ht="13.5">
      <c r="B254" s="1"/>
      <c r="C254" s="1"/>
      <c r="DZ254" s="1"/>
      <c r="EA254" s="1"/>
      <c r="EB254" s="1"/>
      <c r="EC254" s="1"/>
      <c r="ED254" s="1"/>
      <c r="EE254" s="1"/>
      <c r="EF254" s="1"/>
      <c r="EG254" s="1"/>
      <c r="EH254" s="1"/>
      <c r="EI254" s="1"/>
      <c r="EJ254" s="1"/>
      <c r="EK254" s="1"/>
      <c r="EL254" s="1"/>
      <c r="EM254" s="1"/>
      <c r="EN254" s="1"/>
      <c r="EO254" s="1"/>
      <c r="EP254" s="1"/>
    </row>
    <row r="255" spans="2:146" ht="13.5">
      <c r="B255" s="1"/>
      <c r="C255" s="1"/>
      <c r="DZ255" s="1"/>
      <c r="EA255" s="1"/>
      <c r="EB255" s="1"/>
      <c r="EC255" s="1"/>
      <c r="ED255" s="1"/>
      <c r="EE255" s="1"/>
      <c r="EF255" s="1"/>
      <c r="EG255" s="1"/>
      <c r="EH255" s="1"/>
      <c r="EI255" s="1"/>
      <c r="EJ255" s="1"/>
      <c r="EK255" s="1"/>
      <c r="EL255" s="1"/>
      <c r="EM255" s="1"/>
      <c r="EN255" s="1"/>
      <c r="EO255" s="1"/>
      <c r="EP255" s="1"/>
    </row>
    <row r="256" spans="2:146" ht="13.5">
      <c r="B256" s="1"/>
      <c r="C256" s="1"/>
      <c r="DZ256" s="1"/>
      <c r="EA256" s="1"/>
      <c r="EB256" s="1"/>
      <c r="EC256" s="1"/>
      <c r="ED256" s="1"/>
      <c r="EE256" s="1"/>
      <c r="EF256" s="1"/>
      <c r="EG256" s="1"/>
      <c r="EH256" s="1"/>
      <c r="EI256" s="1"/>
      <c r="EJ256" s="1"/>
      <c r="EK256" s="1"/>
      <c r="EL256" s="1"/>
      <c r="EM256" s="1"/>
      <c r="EN256" s="1"/>
      <c r="EO256" s="1"/>
      <c r="EP256" s="1"/>
    </row>
    <row r="257" spans="2:146" ht="13.5">
      <c r="B257" s="1"/>
      <c r="C257" s="1"/>
      <c r="DZ257" s="1"/>
      <c r="EA257" s="1"/>
      <c r="EB257" s="1"/>
      <c r="EC257" s="1"/>
      <c r="ED257" s="1"/>
      <c r="EE257" s="1"/>
      <c r="EF257" s="1"/>
      <c r="EG257" s="1"/>
      <c r="EH257" s="1"/>
      <c r="EI257" s="1"/>
      <c r="EJ257" s="1"/>
      <c r="EK257" s="1"/>
      <c r="EL257" s="1"/>
      <c r="EM257" s="1"/>
      <c r="EN257" s="1"/>
      <c r="EO257" s="1"/>
      <c r="EP257" s="1"/>
    </row>
    <row r="258" spans="2:146" ht="13.5">
      <c r="B258" s="1"/>
      <c r="C258" s="1"/>
      <c r="DZ258" s="1"/>
      <c r="EA258" s="1"/>
      <c r="EB258" s="1"/>
      <c r="EC258" s="1"/>
      <c r="ED258" s="1"/>
      <c r="EE258" s="1"/>
      <c r="EF258" s="1"/>
      <c r="EG258" s="1"/>
      <c r="EH258" s="1"/>
      <c r="EI258" s="1"/>
      <c r="EJ258" s="1"/>
      <c r="EK258" s="1"/>
      <c r="EL258" s="1"/>
      <c r="EM258" s="1"/>
      <c r="EN258" s="1"/>
      <c r="EO258" s="1"/>
      <c r="EP258" s="1"/>
    </row>
    <row r="259" spans="2:146" ht="13.5">
      <c r="B259" s="1"/>
      <c r="C259" s="1"/>
      <c r="DZ259" s="1"/>
      <c r="EA259" s="1"/>
      <c r="EB259" s="1"/>
      <c r="EC259" s="1"/>
      <c r="ED259" s="1"/>
      <c r="EE259" s="1"/>
      <c r="EF259" s="1"/>
      <c r="EG259" s="1"/>
      <c r="EH259" s="1"/>
      <c r="EI259" s="1"/>
      <c r="EJ259" s="1"/>
      <c r="EK259" s="1"/>
      <c r="EL259" s="1"/>
      <c r="EM259" s="1"/>
      <c r="EN259" s="1"/>
      <c r="EO259" s="1"/>
      <c r="EP259" s="1"/>
    </row>
    <row r="260" spans="2:146" ht="13.5">
      <c r="B260" s="1"/>
      <c r="C260" s="1"/>
      <c r="DZ260" s="1"/>
      <c r="EA260" s="1"/>
      <c r="EB260" s="1"/>
      <c r="EC260" s="1"/>
      <c r="ED260" s="1"/>
      <c r="EE260" s="1"/>
      <c r="EF260" s="1"/>
      <c r="EG260" s="1"/>
      <c r="EH260" s="1"/>
      <c r="EI260" s="1"/>
      <c r="EJ260" s="1"/>
      <c r="EK260" s="1"/>
      <c r="EL260" s="1"/>
      <c r="EM260" s="1"/>
      <c r="EN260" s="1"/>
      <c r="EO260" s="1"/>
      <c r="EP260" s="1"/>
    </row>
    <row r="261" spans="2:146" ht="13.5">
      <c r="B261" s="1"/>
      <c r="C261" s="1"/>
      <c r="DZ261" s="1"/>
      <c r="EA261" s="1"/>
      <c r="EB261" s="1"/>
      <c r="EC261" s="1"/>
      <c r="ED261" s="1"/>
      <c r="EE261" s="1"/>
      <c r="EF261" s="1"/>
      <c r="EG261" s="1"/>
      <c r="EH261" s="1"/>
      <c r="EI261" s="1"/>
      <c r="EJ261" s="1"/>
      <c r="EK261" s="1"/>
      <c r="EL261" s="1"/>
      <c r="EM261" s="1"/>
      <c r="EN261" s="1"/>
      <c r="EO261" s="1"/>
      <c r="EP261" s="1"/>
    </row>
    <row r="262" spans="2:146" ht="13.5">
      <c r="B262" s="1"/>
      <c r="C262" s="1"/>
      <c r="DZ262" s="1"/>
      <c r="EA262" s="1"/>
      <c r="EB262" s="1"/>
      <c r="EC262" s="1"/>
      <c r="ED262" s="1"/>
      <c r="EE262" s="1"/>
      <c r="EF262" s="1"/>
      <c r="EG262" s="1"/>
      <c r="EH262" s="1"/>
      <c r="EI262" s="1"/>
      <c r="EJ262" s="1"/>
      <c r="EK262" s="1"/>
      <c r="EL262" s="1"/>
      <c r="EM262" s="1"/>
      <c r="EN262" s="1"/>
      <c r="EO262" s="1"/>
      <c r="EP262" s="1"/>
    </row>
    <row r="263" spans="2:146" ht="13.5">
      <c r="B263" s="1"/>
      <c r="C263" s="1"/>
      <c r="DZ263" s="1"/>
      <c r="EA263" s="1"/>
      <c r="EB263" s="1"/>
      <c r="EC263" s="1"/>
      <c r="ED263" s="1"/>
      <c r="EE263" s="1"/>
      <c r="EF263" s="1"/>
      <c r="EG263" s="1"/>
      <c r="EH263" s="1"/>
      <c r="EI263" s="1"/>
      <c r="EJ263" s="1"/>
      <c r="EK263" s="1"/>
      <c r="EL263" s="1"/>
      <c r="EM263" s="1"/>
      <c r="EN263" s="1"/>
      <c r="EO263" s="1"/>
      <c r="EP263" s="1"/>
    </row>
    <row r="264" spans="2:146" ht="13.5">
      <c r="B264" s="1"/>
      <c r="C264" s="1"/>
      <c r="DZ264" s="1"/>
      <c r="EA264" s="1"/>
      <c r="EB264" s="1"/>
      <c r="EC264" s="1"/>
      <c r="ED264" s="1"/>
      <c r="EE264" s="1"/>
      <c r="EF264" s="1"/>
      <c r="EG264" s="1"/>
      <c r="EH264" s="1"/>
      <c r="EI264" s="1"/>
      <c r="EJ264" s="1"/>
      <c r="EK264" s="1"/>
      <c r="EL264" s="1"/>
      <c r="EM264" s="1"/>
      <c r="EN264" s="1"/>
      <c r="EO264" s="1"/>
      <c r="EP264" s="1"/>
    </row>
    <row r="265" spans="2:146" ht="13.5">
      <c r="B265" s="1"/>
      <c r="C265" s="1"/>
      <c r="DZ265" s="1"/>
      <c r="EA265" s="1"/>
      <c r="EB265" s="1"/>
      <c r="EC265" s="1"/>
      <c r="ED265" s="1"/>
      <c r="EE265" s="1"/>
      <c r="EF265" s="1"/>
      <c r="EG265" s="1"/>
      <c r="EH265" s="1"/>
      <c r="EI265" s="1"/>
      <c r="EJ265" s="1"/>
      <c r="EK265" s="1"/>
      <c r="EL265" s="1"/>
      <c r="EM265" s="1"/>
      <c r="EN265" s="1"/>
      <c r="EO265" s="1"/>
      <c r="EP265" s="1"/>
    </row>
    <row r="266" spans="2:146" ht="13.5">
      <c r="B266" s="1"/>
      <c r="C266" s="1"/>
      <c r="DZ266" s="1"/>
      <c r="EA266" s="1"/>
      <c r="EB266" s="1"/>
      <c r="EC266" s="1"/>
      <c r="ED266" s="1"/>
      <c r="EE266" s="1"/>
      <c r="EF266" s="1"/>
      <c r="EG266" s="1"/>
      <c r="EH266" s="1"/>
      <c r="EI266" s="1"/>
      <c r="EJ266" s="1"/>
      <c r="EK266" s="1"/>
      <c r="EL266" s="1"/>
      <c r="EM266" s="1"/>
      <c r="EN266" s="1"/>
      <c r="EO266" s="1"/>
      <c r="EP266" s="1"/>
    </row>
    <row r="267" spans="2:146" ht="13.5">
      <c r="B267" s="1"/>
      <c r="C267" s="1"/>
      <c r="DZ267" s="1"/>
      <c r="EA267" s="1"/>
      <c r="EB267" s="1"/>
      <c r="EC267" s="1"/>
      <c r="ED267" s="1"/>
      <c r="EE267" s="1"/>
      <c r="EF267" s="1"/>
      <c r="EG267" s="1"/>
      <c r="EH267" s="1"/>
      <c r="EI267" s="1"/>
      <c r="EJ267" s="1"/>
      <c r="EK267" s="1"/>
      <c r="EL267" s="1"/>
      <c r="EM267" s="1"/>
      <c r="EN267" s="1"/>
      <c r="EO267" s="1"/>
      <c r="EP267" s="1"/>
    </row>
    <row r="268" spans="2:146" ht="13.5">
      <c r="B268" s="1"/>
      <c r="C268" s="1"/>
      <c r="DZ268" s="1"/>
      <c r="EA268" s="1"/>
      <c r="EB268" s="1"/>
      <c r="EC268" s="1"/>
      <c r="ED268" s="1"/>
      <c r="EE268" s="1"/>
      <c r="EF268" s="1"/>
      <c r="EG268" s="1"/>
      <c r="EH268" s="1"/>
      <c r="EI268" s="1"/>
      <c r="EJ268" s="1"/>
      <c r="EK268" s="1"/>
      <c r="EL268" s="1"/>
      <c r="EM268" s="1"/>
      <c r="EN268" s="1"/>
      <c r="EO268" s="1"/>
      <c r="EP268" s="1"/>
    </row>
    <row r="269" spans="2:146" ht="13.5">
      <c r="B269" s="1"/>
      <c r="C269" s="1"/>
      <c r="DZ269" s="1"/>
      <c r="EA269" s="1"/>
      <c r="EB269" s="1"/>
      <c r="EC269" s="1"/>
      <c r="ED269" s="1"/>
      <c r="EE269" s="1"/>
      <c r="EF269" s="1"/>
      <c r="EG269" s="1"/>
      <c r="EH269" s="1"/>
      <c r="EI269" s="1"/>
      <c r="EJ269" s="1"/>
      <c r="EK269" s="1"/>
      <c r="EL269" s="1"/>
      <c r="EM269" s="1"/>
      <c r="EN269" s="1"/>
      <c r="EO269" s="1"/>
      <c r="EP269" s="1"/>
    </row>
    <row r="270" spans="2:146" ht="13.5">
      <c r="B270" s="1"/>
      <c r="C270" s="1"/>
      <c r="DZ270" s="1"/>
      <c r="EA270" s="1"/>
      <c r="EB270" s="1"/>
      <c r="EC270" s="1"/>
      <c r="ED270" s="1"/>
      <c r="EE270" s="1"/>
      <c r="EF270" s="1"/>
      <c r="EG270" s="1"/>
      <c r="EH270" s="1"/>
      <c r="EI270" s="1"/>
      <c r="EJ270" s="1"/>
      <c r="EK270" s="1"/>
      <c r="EL270" s="1"/>
      <c r="EM270" s="1"/>
      <c r="EN270" s="1"/>
      <c r="EO270" s="1"/>
      <c r="EP270" s="1"/>
    </row>
    <row r="271" spans="2:146" ht="13.5">
      <c r="B271" s="1"/>
      <c r="C271" s="1"/>
      <c r="DZ271" s="1"/>
      <c r="EA271" s="1"/>
      <c r="EB271" s="1"/>
      <c r="EC271" s="1"/>
      <c r="ED271" s="1"/>
      <c r="EE271" s="1"/>
      <c r="EF271" s="1"/>
      <c r="EG271" s="1"/>
      <c r="EH271" s="1"/>
      <c r="EI271" s="1"/>
      <c r="EJ271" s="1"/>
      <c r="EK271" s="1"/>
      <c r="EL271" s="1"/>
      <c r="EM271" s="1"/>
      <c r="EN271" s="1"/>
      <c r="EO271" s="1"/>
      <c r="EP271" s="1"/>
    </row>
    <row r="272" spans="2:146" ht="13.5">
      <c r="B272" s="1"/>
      <c r="C272" s="1"/>
      <c r="DZ272" s="1"/>
      <c r="EA272" s="1"/>
      <c r="EB272" s="1"/>
      <c r="EC272" s="1"/>
      <c r="ED272" s="1"/>
      <c r="EE272" s="1"/>
      <c r="EF272" s="1"/>
      <c r="EG272" s="1"/>
      <c r="EH272" s="1"/>
      <c r="EI272" s="1"/>
      <c r="EJ272" s="1"/>
      <c r="EK272" s="1"/>
      <c r="EL272" s="1"/>
      <c r="EM272" s="1"/>
      <c r="EN272" s="1"/>
      <c r="EO272" s="1"/>
      <c r="EP272" s="1"/>
    </row>
    <row r="273" spans="2:146" ht="13.5">
      <c r="B273" s="1"/>
      <c r="C273" s="1"/>
      <c r="DZ273" s="1"/>
      <c r="EA273" s="1"/>
      <c r="EB273" s="1"/>
      <c r="EC273" s="1"/>
      <c r="ED273" s="1"/>
      <c r="EE273" s="1"/>
      <c r="EF273" s="1"/>
      <c r="EG273" s="1"/>
      <c r="EH273" s="1"/>
      <c r="EI273" s="1"/>
      <c r="EJ273" s="1"/>
      <c r="EK273" s="1"/>
      <c r="EL273" s="1"/>
      <c r="EM273" s="1"/>
      <c r="EN273" s="1"/>
      <c r="EO273" s="1"/>
      <c r="EP273" s="1"/>
    </row>
    <row r="274" spans="2:146" ht="13.5">
      <c r="B274" s="1"/>
      <c r="C274" s="1"/>
      <c r="DZ274" s="1"/>
      <c r="EA274" s="1"/>
      <c r="EB274" s="1"/>
      <c r="EC274" s="1"/>
      <c r="ED274" s="1"/>
      <c r="EE274" s="1"/>
      <c r="EF274" s="1"/>
      <c r="EG274" s="1"/>
      <c r="EH274" s="1"/>
      <c r="EI274" s="1"/>
      <c r="EJ274" s="1"/>
      <c r="EK274" s="1"/>
      <c r="EL274" s="1"/>
      <c r="EM274" s="1"/>
      <c r="EN274" s="1"/>
      <c r="EO274" s="1"/>
      <c r="EP274" s="1"/>
    </row>
    <row r="275" spans="2:146" ht="13.5">
      <c r="B275" s="1"/>
      <c r="C275" s="1"/>
      <c r="DZ275" s="1"/>
      <c r="EA275" s="1"/>
      <c r="EB275" s="1"/>
      <c r="EC275" s="1"/>
      <c r="ED275" s="1"/>
      <c r="EE275" s="1"/>
      <c r="EF275" s="1"/>
      <c r="EG275" s="1"/>
      <c r="EH275" s="1"/>
      <c r="EI275" s="1"/>
      <c r="EJ275" s="1"/>
      <c r="EK275" s="1"/>
      <c r="EL275" s="1"/>
      <c r="EM275" s="1"/>
      <c r="EN275" s="1"/>
      <c r="EO275" s="1"/>
      <c r="EP275" s="1"/>
    </row>
    <row r="276" spans="2:146" ht="13.5">
      <c r="B276" s="1"/>
      <c r="C276" s="1"/>
      <c r="DZ276" s="1"/>
      <c r="EA276" s="1"/>
      <c r="EB276" s="1"/>
      <c r="EC276" s="1"/>
      <c r="ED276" s="1"/>
      <c r="EE276" s="1"/>
      <c r="EF276" s="1"/>
      <c r="EG276" s="1"/>
      <c r="EH276" s="1"/>
      <c r="EI276" s="1"/>
      <c r="EJ276" s="1"/>
      <c r="EK276" s="1"/>
      <c r="EL276" s="1"/>
      <c r="EM276" s="1"/>
      <c r="EN276" s="1"/>
      <c r="EO276" s="1"/>
      <c r="EP276" s="1"/>
    </row>
    <row r="277" spans="2:146" ht="13.5">
      <c r="B277" s="1"/>
      <c r="C277" s="1"/>
      <c r="DZ277" s="1"/>
      <c r="EA277" s="1"/>
      <c r="EB277" s="1"/>
      <c r="EC277" s="1"/>
      <c r="ED277" s="1"/>
      <c r="EE277" s="1"/>
      <c r="EF277" s="1"/>
      <c r="EG277" s="1"/>
      <c r="EH277" s="1"/>
      <c r="EI277" s="1"/>
      <c r="EJ277" s="1"/>
      <c r="EK277" s="1"/>
      <c r="EL277" s="1"/>
      <c r="EM277" s="1"/>
      <c r="EN277" s="1"/>
      <c r="EO277" s="1"/>
      <c r="EP277" s="1"/>
    </row>
    <row r="278" spans="2:146" ht="13.5">
      <c r="B278" s="1"/>
      <c r="C278" s="1"/>
      <c r="DZ278" s="1"/>
      <c r="EA278" s="1"/>
      <c r="EB278" s="1"/>
      <c r="EC278" s="1"/>
      <c r="ED278" s="1"/>
      <c r="EE278" s="1"/>
      <c r="EF278" s="1"/>
      <c r="EG278" s="1"/>
      <c r="EH278" s="1"/>
      <c r="EI278" s="1"/>
      <c r="EJ278" s="1"/>
      <c r="EK278" s="1"/>
      <c r="EL278" s="1"/>
      <c r="EM278" s="1"/>
      <c r="EN278" s="1"/>
      <c r="EO278" s="1"/>
      <c r="EP278" s="1"/>
    </row>
    <row r="279" spans="2:146" ht="13.5">
      <c r="B279" s="1"/>
      <c r="C279" s="1"/>
      <c r="DZ279" s="1"/>
      <c r="EA279" s="1"/>
      <c r="EB279" s="1"/>
      <c r="EC279" s="1"/>
      <c r="ED279" s="1"/>
      <c r="EE279" s="1"/>
      <c r="EF279" s="1"/>
      <c r="EG279" s="1"/>
      <c r="EH279" s="1"/>
      <c r="EI279" s="1"/>
      <c r="EJ279" s="1"/>
      <c r="EK279" s="1"/>
      <c r="EL279" s="1"/>
      <c r="EM279" s="1"/>
      <c r="EN279" s="1"/>
      <c r="EO279" s="1"/>
      <c r="EP279" s="1"/>
    </row>
    <row r="280" spans="2:146" ht="13.5">
      <c r="B280" s="1"/>
      <c r="C280" s="1"/>
      <c r="DZ280" s="1"/>
      <c r="EA280" s="1"/>
      <c r="EB280" s="1"/>
      <c r="EC280" s="1"/>
      <c r="ED280" s="1"/>
      <c r="EE280" s="1"/>
      <c r="EF280" s="1"/>
      <c r="EG280" s="1"/>
      <c r="EH280" s="1"/>
      <c r="EI280" s="1"/>
      <c r="EJ280" s="1"/>
      <c r="EK280" s="1"/>
      <c r="EL280" s="1"/>
      <c r="EM280" s="1"/>
      <c r="EN280" s="1"/>
      <c r="EO280" s="1"/>
      <c r="EP280" s="1"/>
    </row>
    <row r="281" spans="2:146" ht="13.5">
      <c r="B281" s="1"/>
      <c r="C281" s="1"/>
      <c r="DZ281" s="1"/>
      <c r="EA281" s="1"/>
      <c r="EB281" s="1"/>
      <c r="EC281" s="1"/>
      <c r="ED281" s="1"/>
      <c r="EE281" s="1"/>
      <c r="EF281" s="1"/>
      <c r="EG281" s="1"/>
      <c r="EH281" s="1"/>
      <c r="EI281" s="1"/>
      <c r="EJ281" s="1"/>
      <c r="EK281" s="1"/>
      <c r="EL281" s="1"/>
      <c r="EM281" s="1"/>
      <c r="EN281" s="1"/>
      <c r="EO281" s="1"/>
      <c r="EP281" s="1"/>
    </row>
    <row r="282" spans="2:146" ht="13.5">
      <c r="B282" s="1"/>
      <c r="C282" s="1"/>
      <c r="DZ282" s="1"/>
      <c r="EA282" s="1"/>
      <c r="EB282" s="1"/>
      <c r="EC282" s="1"/>
      <c r="ED282" s="1"/>
      <c r="EE282" s="1"/>
      <c r="EF282" s="1"/>
      <c r="EG282" s="1"/>
      <c r="EH282" s="1"/>
      <c r="EI282" s="1"/>
      <c r="EJ282" s="1"/>
      <c r="EK282" s="1"/>
      <c r="EL282" s="1"/>
      <c r="EM282" s="1"/>
      <c r="EN282" s="1"/>
      <c r="EO282" s="1"/>
      <c r="EP282" s="1"/>
    </row>
    <row r="283" spans="2:146" ht="13.5">
      <c r="B283" s="1"/>
      <c r="C283" s="1"/>
      <c r="DZ283" s="1"/>
      <c r="EA283" s="1"/>
      <c r="EB283" s="1"/>
      <c r="EC283" s="1"/>
      <c r="ED283" s="1"/>
      <c r="EE283" s="1"/>
      <c r="EF283" s="1"/>
      <c r="EG283" s="1"/>
      <c r="EH283" s="1"/>
      <c r="EI283" s="1"/>
      <c r="EJ283" s="1"/>
      <c r="EK283" s="1"/>
      <c r="EL283" s="1"/>
      <c r="EM283" s="1"/>
      <c r="EN283" s="1"/>
      <c r="EO283" s="1"/>
      <c r="EP283" s="1"/>
    </row>
    <row r="284" spans="2:146" ht="13.5">
      <c r="B284" s="1"/>
      <c r="C284" s="1"/>
      <c r="DZ284" s="1"/>
      <c r="EA284" s="1"/>
      <c r="EB284" s="1"/>
      <c r="EC284" s="1"/>
      <c r="ED284" s="1"/>
      <c r="EE284" s="1"/>
      <c r="EF284" s="1"/>
      <c r="EG284" s="1"/>
      <c r="EH284" s="1"/>
      <c r="EI284" s="1"/>
      <c r="EJ284" s="1"/>
      <c r="EK284" s="1"/>
      <c r="EL284" s="1"/>
      <c r="EM284" s="1"/>
      <c r="EN284" s="1"/>
      <c r="EO284" s="1"/>
      <c r="EP284" s="1"/>
    </row>
    <row r="285" spans="2:146" ht="13.5">
      <c r="B285" s="1"/>
      <c r="C285" s="1"/>
      <c r="DZ285" s="1"/>
      <c r="EA285" s="1"/>
      <c r="EB285" s="1"/>
      <c r="EC285" s="1"/>
      <c r="ED285" s="1"/>
      <c r="EE285" s="1"/>
      <c r="EF285" s="1"/>
      <c r="EG285" s="1"/>
      <c r="EH285" s="1"/>
      <c r="EI285" s="1"/>
      <c r="EJ285" s="1"/>
      <c r="EK285" s="1"/>
      <c r="EL285" s="1"/>
      <c r="EM285" s="1"/>
      <c r="EN285" s="1"/>
      <c r="EO285" s="1"/>
      <c r="EP285" s="1"/>
    </row>
    <row r="286" spans="2:146" ht="13.5">
      <c r="B286" s="1"/>
      <c r="C286" s="1"/>
      <c r="DZ286" s="1"/>
      <c r="EA286" s="1"/>
      <c r="EB286" s="1"/>
      <c r="EC286" s="1"/>
      <c r="ED286" s="1"/>
      <c r="EE286" s="1"/>
      <c r="EF286" s="1"/>
      <c r="EG286" s="1"/>
      <c r="EH286" s="1"/>
      <c r="EI286" s="1"/>
      <c r="EJ286" s="1"/>
      <c r="EK286" s="1"/>
      <c r="EL286" s="1"/>
      <c r="EM286" s="1"/>
      <c r="EN286" s="1"/>
      <c r="EO286" s="1"/>
      <c r="EP286" s="1"/>
    </row>
    <row r="287" spans="2:146" ht="13.5">
      <c r="B287" s="1"/>
      <c r="C287" s="1"/>
      <c r="DZ287" s="1"/>
      <c r="EA287" s="1"/>
      <c r="EB287" s="1"/>
      <c r="EC287" s="1"/>
      <c r="ED287" s="1"/>
      <c r="EE287" s="1"/>
      <c r="EF287" s="1"/>
      <c r="EG287" s="1"/>
      <c r="EH287" s="1"/>
      <c r="EI287" s="1"/>
      <c r="EJ287" s="1"/>
      <c r="EK287" s="1"/>
      <c r="EL287" s="1"/>
      <c r="EM287" s="1"/>
      <c r="EN287" s="1"/>
      <c r="EO287" s="1"/>
      <c r="EP287" s="1"/>
    </row>
    <row r="288" spans="2:146" ht="13.5">
      <c r="B288" s="1"/>
      <c r="C288" s="1"/>
      <c r="DZ288" s="1"/>
      <c r="EA288" s="1"/>
      <c r="EB288" s="1"/>
      <c r="EC288" s="1"/>
      <c r="ED288" s="1"/>
      <c r="EE288" s="1"/>
      <c r="EF288" s="1"/>
      <c r="EG288" s="1"/>
      <c r="EH288" s="1"/>
      <c r="EI288" s="1"/>
      <c r="EJ288" s="1"/>
      <c r="EK288" s="1"/>
      <c r="EL288" s="1"/>
      <c r="EM288" s="1"/>
      <c r="EN288" s="1"/>
      <c r="EO288" s="1"/>
      <c r="EP288" s="1"/>
    </row>
    <row r="289" spans="2:146" ht="13.5">
      <c r="B289" s="1"/>
      <c r="C289" s="1"/>
      <c r="DZ289" s="1"/>
      <c r="EA289" s="1"/>
      <c r="EB289" s="1"/>
      <c r="EC289" s="1"/>
      <c r="ED289" s="1"/>
      <c r="EE289" s="1"/>
      <c r="EF289" s="1"/>
      <c r="EG289" s="1"/>
      <c r="EH289" s="1"/>
      <c r="EI289" s="1"/>
      <c r="EJ289" s="1"/>
      <c r="EK289" s="1"/>
      <c r="EL289" s="1"/>
      <c r="EM289" s="1"/>
      <c r="EN289" s="1"/>
      <c r="EO289" s="1"/>
      <c r="EP289" s="1"/>
    </row>
    <row r="290" spans="2:146" ht="13.5">
      <c r="B290" s="1"/>
      <c r="C290" s="1"/>
      <c r="DZ290" s="1"/>
      <c r="EA290" s="1"/>
      <c r="EB290" s="1"/>
      <c r="EC290" s="1"/>
      <c r="ED290" s="1"/>
      <c r="EE290" s="1"/>
      <c r="EF290" s="1"/>
      <c r="EG290" s="1"/>
      <c r="EH290" s="1"/>
      <c r="EI290" s="1"/>
      <c r="EJ290" s="1"/>
      <c r="EK290" s="1"/>
      <c r="EL290" s="1"/>
      <c r="EM290" s="1"/>
      <c r="EN290" s="1"/>
      <c r="EO290" s="1"/>
      <c r="EP290" s="1"/>
    </row>
    <row r="291" spans="2:146" ht="13.5">
      <c r="B291" s="1"/>
      <c r="C291" s="1"/>
      <c r="DZ291" s="1"/>
      <c r="EA291" s="1"/>
      <c r="EB291" s="1"/>
      <c r="EC291" s="1"/>
      <c r="ED291" s="1"/>
      <c r="EE291" s="1"/>
      <c r="EF291" s="1"/>
      <c r="EG291" s="1"/>
      <c r="EH291" s="1"/>
      <c r="EI291" s="1"/>
      <c r="EJ291" s="1"/>
      <c r="EK291" s="1"/>
      <c r="EL291" s="1"/>
      <c r="EM291" s="1"/>
      <c r="EN291" s="1"/>
      <c r="EO291" s="1"/>
      <c r="EP291" s="1"/>
    </row>
    <row r="292" spans="2:146" ht="13.5">
      <c r="B292" s="1"/>
      <c r="C292" s="1"/>
      <c r="DZ292" s="1"/>
      <c r="EA292" s="1"/>
      <c r="EB292" s="1"/>
      <c r="EC292" s="1"/>
      <c r="ED292" s="1"/>
      <c r="EE292" s="1"/>
      <c r="EF292" s="1"/>
      <c r="EG292" s="1"/>
      <c r="EH292" s="1"/>
      <c r="EI292" s="1"/>
      <c r="EJ292" s="1"/>
      <c r="EK292" s="1"/>
      <c r="EL292" s="1"/>
      <c r="EM292" s="1"/>
      <c r="EN292" s="1"/>
      <c r="EO292" s="1"/>
      <c r="EP292" s="1"/>
    </row>
    <row r="293" spans="2:146" ht="13.5">
      <c r="B293" s="1"/>
      <c r="C293" s="1"/>
      <c r="DZ293" s="1"/>
      <c r="EA293" s="1"/>
      <c r="EB293" s="1"/>
      <c r="EC293" s="1"/>
      <c r="ED293" s="1"/>
      <c r="EE293" s="1"/>
      <c r="EF293" s="1"/>
      <c r="EG293" s="1"/>
      <c r="EH293" s="1"/>
      <c r="EI293" s="1"/>
      <c r="EJ293" s="1"/>
      <c r="EK293" s="1"/>
      <c r="EL293" s="1"/>
      <c r="EM293" s="1"/>
      <c r="EN293" s="1"/>
      <c r="EO293" s="1"/>
      <c r="EP293" s="1"/>
    </row>
    <row r="294" spans="2:146" ht="13.5">
      <c r="B294" s="1"/>
      <c r="C294" s="1"/>
      <c r="DZ294" s="1"/>
      <c r="EA294" s="1"/>
      <c r="EB294" s="1"/>
      <c r="EC294" s="1"/>
      <c r="ED294" s="1"/>
      <c r="EE294" s="1"/>
      <c r="EF294" s="1"/>
      <c r="EG294" s="1"/>
      <c r="EH294" s="1"/>
      <c r="EI294" s="1"/>
      <c r="EJ294" s="1"/>
      <c r="EK294" s="1"/>
      <c r="EL294" s="1"/>
      <c r="EM294" s="1"/>
      <c r="EN294" s="1"/>
      <c r="EO294" s="1"/>
      <c r="EP294" s="1"/>
    </row>
    <row r="295" spans="2:146" ht="13.5">
      <c r="B295" s="1"/>
      <c r="C295" s="1"/>
      <c r="DZ295" s="1"/>
      <c r="EA295" s="1"/>
      <c r="EB295" s="1"/>
      <c r="EC295" s="1"/>
      <c r="ED295" s="1"/>
      <c r="EE295" s="1"/>
      <c r="EF295" s="1"/>
      <c r="EG295" s="1"/>
      <c r="EH295" s="1"/>
      <c r="EI295" s="1"/>
      <c r="EJ295" s="1"/>
      <c r="EK295" s="1"/>
      <c r="EL295" s="1"/>
      <c r="EM295" s="1"/>
      <c r="EN295" s="1"/>
      <c r="EO295" s="1"/>
      <c r="EP295" s="1"/>
    </row>
    <row r="296" spans="2:146" ht="13.5">
      <c r="B296" s="1"/>
      <c r="C296" s="1"/>
      <c r="DZ296" s="1"/>
      <c r="EA296" s="1"/>
      <c r="EB296" s="1"/>
      <c r="EC296" s="1"/>
      <c r="ED296" s="1"/>
      <c r="EE296" s="1"/>
      <c r="EF296" s="1"/>
      <c r="EG296" s="1"/>
      <c r="EH296" s="1"/>
      <c r="EI296" s="1"/>
      <c r="EJ296" s="1"/>
      <c r="EK296" s="1"/>
      <c r="EL296" s="1"/>
      <c r="EM296" s="1"/>
      <c r="EN296" s="1"/>
      <c r="EO296" s="1"/>
      <c r="EP296" s="1"/>
    </row>
    <row r="297" spans="2:146" ht="13.5">
      <c r="B297" s="1"/>
      <c r="C297" s="1"/>
      <c r="DZ297" s="1"/>
      <c r="EA297" s="1"/>
      <c r="EB297" s="1"/>
      <c r="EC297" s="1"/>
      <c r="ED297" s="1"/>
      <c r="EE297" s="1"/>
      <c r="EF297" s="1"/>
      <c r="EG297" s="1"/>
      <c r="EH297" s="1"/>
      <c r="EI297" s="1"/>
      <c r="EJ297" s="1"/>
      <c r="EK297" s="1"/>
      <c r="EL297" s="1"/>
      <c r="EM297" s="1"/>
      <c r="EN297" s="1"/>
      <c r="EO297" s="1"/>
      <c r="EP297" s="1"/>
    </row>
    <row r="298" spans="2:146" ht="13.5">
      <c r="B298" s="1"/>
      <c r="C298" s="1"/>
      <c r="DZ298" s="1"/>
      <c r="EA298" s="1"/>
      <c r="EB298" s="1"/>
      <c r="EC298" s="1"/>
      <c r="ED298" s="1"/>
      <c r="EE298" s="1"/>
      <c r="EF298" s="1"/>
      <c r="EG298" s="1"/>
      <c r="EH298" s="1"/>
      <c r="EI298" s="1"/>
      <c r="EJ298" s="1"/>
      <c r="EK298" s="1"/>
      <c r="EL298" s="1"/>
      <c r="EM298" s="1"/>
      <c r="EN298" s="1"/>
      <c r="EO298" s="1"/>
      <c r="EP298" s="1"/>
    </row>
    <row r="299" spans="2:146" ht="13.5">
      <c r="B299" s="1"/>
      <c r="C299" s="1"/>
      <c r="DZ299" s="1"/>
      <c r="EA299" s="1"/>
      <c r="EB299" s="1"/>
      <c r="EC299" s="1"/>
      <c r="ED299" s="1"/>
      <c r="EE299" s="1"/>
      <c r="EF299" s="1"/>
      <c r="EG299" s="1"/>
      <c r="EH299" s="1"/>
      <c r="EI299" s="1"/>
      <c r="EJ299" s="1"/>
      <c r="EK299" s="1"/>
      <c r="EL299" s="1"/>
      <c r="EM299" s="1"/>
      <c r="EN299" s="1"/>
      <c r="EO299" s="1"/>
      <c r="EP299" s="1"/>
    </row>
    <row r="300" spans="2:146" ht="13.5">
      <c r="B300" s="1"/>
      <c r="C300" s="1"/>
      <c r="DZ300" s="1"/>
      <c r="EA300" s="1"/>
      <c r="EB300" s="1"/>
      <c r="EC300" s="1"/>
      <c r="ED300" s="1"/>
      <c r="EE300" s="1"/>
      <c r="EF300" s="1"/>
      <c r="EG300" s="1"/>
      <c r="EH300" s="1"/>
      <c r="EI300" s="1"/>
      <c r="EJ300" s="1"/>
      <c r="EK300" s="1"/>
      <c r="EL300" s="1"/>
      <c r="EM300" s="1"/>
      <c r="EN300" s="1"/>
      <c r="EO300" s="1"/>
      <c r="EP300" s="1"/>
    </row>
    <row r="301" spans="2:146" ht="13.5">
      <c r="B301" s="1"/>
      <c r="C301" s="1"/>
      <c r="DZ301" s="1"/>
      <c r="EA301" s="1"/>
      <c r="EB301" s="1"/>
      <c r="EC301" s="1"/>
      <c r="ED301" s="1"/>
      <c r="EE301" s="1"/>
      <c r="EF301" s="1"/>
      <c r="EG301" s="1"/>
      <c r="EH301" s="1"/>
      <c r="EI301" s="1"/>
      <c r="EJ301" s="1"/>
      <c r="EK301" s="1"/>
      <c r="EL301" s="1"/>
      <c r="EM301" s="1"/>
      <c r="EN301" s="1"/>
      <c r="EO301" s="1"/>
      <c r="EP301" s="1"/>
    </row>
    <row r="302" spans="2:146" ht="13.5">
      <c r="B302" s="1"/>
      <c r="C302" s="1"/>
      <c r="DZ302" s="1"/>
      <c r="EA302" s="1"/>
      <c r="EB302" s="1"/>
      <c r="EC302" s="1"/>
      <c r="ED302" s="1"/>
      <c r="EE302" s="1"/>
      <c r="EF302" s="1"/>
      <c r="EG302" s="1"/>
      <c r="EH302" s="1"/>
      <c r="EI302" s="1"/>
      <c r="EJ302" s="1"/>
      <c r="EK302" s="1"/>
      <c r="EL302" s="1"/>
      <c r="EM302" s="1"/>
      <c r="EN302" s="1"/>
      <c r="EO302" s="1"/>
      <c r="EP302" s="1"/>
    </row>
    <row r="303" spans="2:146" ht="13.5">
      <c r="B303" s="1"/>
      <c r="C303" s="1"/>
      <c r="DZ303" s="1"/>
      <c r="EA303" s="1"/>
      <c r="EB303" s="1"/>
      <c r="EC303" s="1"/>
      <c r="ED303" s="1"/>
      <c r="EE303" s="1"/>
      <c r="EF303" s="1"/>
      <c r="EG303" s="1"/>
      <c r="EH303" s="1"/>
      <c r="EI303" s="1"/>
      <c r="EJ303" s="1"/>
      <c r="EK303" s="1"/>
      <c r="EL303" s="1"/>
      <c r="EM303" s="1"/>
      <c r="EN303" s="1"/>
      <c r="EO303" s="1"/>
      <c r="EP303" s="1"/>
    </row>
    <row r="304" spans="2:146" ht="13.5">
      <c r="B304" s="1"/>
      <c r="C304" s="1"/>
      <c r="DZ304" s="1"/>
      <c r="EA304" s="1"/>
      <c r="EB304" s="1"/>
      <c r="EC304" s="1"/>
      <c r="ED304" s="1"/>
      <c r="EE304" s="1"/>
      <c r="EF304" s="1"/>
      <c r="EG304" s="1"/>
      <c r="EH304" s="1"/>
      <c r="EI304" s="1"/>
      <c r="EJ304" s="1"/>
      <c r="EK304" s="1"/>
      <c r="EL304" s="1"/>
      <c r="EM304" s="1"/>
      <c r="EN304" s="1"/>
      <c r="EO304" s="1"/>
      <c r="EP304" s="1"/>
    </row>
    <row r="305" spans="2:146" ht="13.5">
      <c r="B305" s="1"/>
      <c r="C305" s="1"/>
      <c r="DZ305" s="1"/>
      <c r="EA305" s="1"/>
      <c r="EB305" s="1"/>
      <c r="EC305" s="1"/>
      <c r="ED305" s="1"/>
      <c r="EE305" s="1"/>
      <c r="EF305" s="1"/>
      <c r="EG305" s="1"/>
      <c r="EH305" s="1"/>
      <c r="EI305" s="1"/>
      <c r="EJ305" s="1"/>
      <c r="EK305" s="1"/>
      <c r="EL305" s="1"/>
      <c r="EM305" s="1"/>
      <c r="EN305" s="1"/>
      <c r="EO305" s="1"/>
      <c r="EP305" s="1"/>
    </row>
    <row r="306" spans="2:146" ht="13.5">
      <c r="B306" s="1"/>
      <c r="C306" s="1"/>
      <c r="DZ306" s="1"/>
      <c r="EA306" s="1"/>
      <c r="EB306" s="1"/>
      <c r="EC306" s="1"/>
      <c r="ED306" s="1"/>
      <c r="EE306" s="1"/>
      <c r="EF306" s="1"/>
      <c r="EG306" s="1"/>
      <c r="EH306" s="1"/>
      <c r="EI306" s="1"/>
      <c r="EJ306" s="1"/>
      <c r="EK306" s="1"/>
      <c r="EL306" s="1"/>
      <c r="EM306" s="1"/>
      <c r="EN306" s="1"/>
      <c r="EO306" s="1"/>
      <c r="EP306" s="1"/>
    </row>
    <row r="307" spans="2:146" ht="13.5">
      <c r="B307" s="1"/>
      <c r="C307" s="1"/>
      <c r="DZ307" s="1"/>
      <c r="EA307" s="1"/>
      <c r="EB307" s="1"/>
      <c r="EC307" s="1"/>
      <c r="ED307" s="1"/>
      <c r="EE307" s="1"/>
      <c r="EF307" s="1"/>
      <c r="EG307" s="1"/>
      <c r="EH307" s="1"/>
      <c r="EI307" s="1"/>
      <c r="EJ307" s="1"/>
      <c r="EK307" s="1"/>
      <c r="EL307" s="1"/>
      <c r="EM307" s="1"/>
      <c r="EN307" s="1"/>
      <c r="EO307" s="1"/>
      <c r="EP307" s="1"/>
    </row>
    <row r="308" spans="2:146" ht="13.5">
      <c r="B308" s="1"/>
      <c r="C308" s="1"/>
      <c r="DZ308" s="1"/>
      <c r="EA308" s="1"/>
      <c r="EB308" s="1"/>
      <c r="EC308" s="1"/>
      <c r="ED308" s="1"/>
      <c r="EE308" s="1"/>
      <c r="EF308" s="1"/>
      <c r="EG308" s="1"/>
      <c r="EH308" s="1"/>
      <c r="EI308" s="1"/>
      <c r="EJ308" s="1"/>
      <c r="EK308" s="1"/>
      <c r="EL308" s="1"/>
      <c r="EM308" s="1"/>
      <c r="EN308" s="1"/>
      <c r="EO308" s="1"/>
      <c r="EP308" s="1"/>
    </row>
    <row r="309" spans="2:146" ht="13.5">
      <c r="B309" s="1"/>
      <c r="C309" s="1"/>
      <c r="DZ309" s="1"/>
      <c r="EA309" s="1"/>
      <c r="EB309" s="1"/>
      <c r="EC309" s="1"/>
      <c r="ED309" s="1"/>
      <c r="EE309" s="1"/>
      <c r="EF309" s="1"/>
      <c r="EG309" s="1"/>
      <c r="EH309" s="1"/>
      <c r="EI309" s="1"/>
      <c r="EJ309" s="1"/>
      <c r="EK309" s="1"/>
      <c r="EL309" s="1"/>
      <c r="EM309" s="1"/>
      <c r="EN309" s="1"/>
      <c r="EO309" s="1"/>
      <c r="EP309" s="1"/>
    </row>
    <row r="310" spans="2:146" ht="13.5">
      <c r="B310" s="1"/>
      <c r="C310" s="1"/>
      <c r="DZ310" s="1"/>
      <c r="EA310" s="1"/>
      <c r="EB310" s="1"/>
      <c r="EC310" s="1"/>
      <c r="ED310" s="1"/>
      <c r="EE310" s="1"/>
      <c r="EF310" s="1"/>
      <c r="EG310" s="1"/>
      <c r="EH310" s="1"/>
      <c r="EI310" s="1"/>
      <c r="EJ310" s="1"/>
      <c r="EK310" s="1"/>
      <c r="EL310" s="1"/>
      <c r="EM310" s="1"/>
      <c r="EN310" s="1"/>
      <c r="EO310" s="1"/>
      <c r="EP310" s="1"/>
    </row>
    <row r="311" spans="2:146" ht="13.5">
      <c r="B311" s="1"/>
      <c r="C311" s="1"/>
      <c r="DZ311" s="1"/>
      <c r="EA311" s="1"/>
      <c r="EB311" s="1"/>
      <c r="EC311" s="1"/>
      <c r="ED311" s="1"/>
      <c r="EE311" s="1"/>
      <c r="EF311" s="1"/>
      <c r="EG311" s="1"/>
      <c r="EH311" s="1"/>
      <c r="EI311" s="1"/>
      <c r="EJ311" s="1"/>
      <c r="EK311" s="1"/>
      <c r="EL311" s="1"/>
      <c r="EM311" s="1"/>
      <c r="EN311" s="1"/>
      <c r="EO311" s="1"/>
      <c r="EP311" s="1"/>
    </row>
    <row r="312" spans="2:146" ht="13.5">
      <c r="B312" s="1"/>
      <c r="C312" s="1"/>
      <c r="DZ312" s="1"/>
      <c r="EA312" s="1"/>
      <c r="EB312" s="1"/>
      <c r="EC312" s="1"/>
      <c r="ED312" s="1"/>
      <c r="EE312" s="1"/>
      <c r="EF312" s="1"/>
      <c r="EG312" s="1"/>
      <c r="EH312" s="1"/>
      <c r="EI312" s="1"/>
      <c r="EJ312" s="1"/>
      <c r="EK312" s="1"/>
      <c r="EL312" s="1"/>
      <c r="EM312" s="1"/>
      <c r="EN312" s="1"/>
      <c r="EO312" s="1"/>
      <c r="EP312" s="1"/>
    </row>
    <row r="313" spans="2:146" ht="13.5">
      <c r="B313" s="1"/>
      <c r="C313" s="1"/>
      <c r="DZ313" s="1"/>
      <c r="EA313" s="1"/>
      <c r="EB313" s="1"/>
      <c r="EC313" s="1"/>
      <c r="ED313" s="1"/>
      <c r="EE313" s="1"/>
      <c r="EF313" s="1"/>
      <c r="EG313" s="1"/>
      <c r="EH313" s="1"/>
      <c r="EI313" s="1"/>
      <c r="EJ313" s="1"/>
      <c r="EK313" s="1"/>
      <c r="EL313" s="1"/>
      <c r="EM313" s="1"/>
      <c r="EN313" s="1"/>
      <c r="EO313" s="1"/>
      <c r="EP313" s="1"/>
    </row>
    <row r="314" spans="2:146" ht="13.5">
      <c r="B314" s="1"/>
      <c r="C314" s="1"/>
      <c r="DZ314" s="1"/>
      <c r="EA314" s="1"/>
      <c r="EB314" s="1"/>
      <c r="EC314" s="1"/>
      <c r="ED314" s="1"/>
      <c r="EE314" s="1"/>
      <c r="EF314" s="1"/>
      <c r="EG314" s="1"/>
      <c r="EH314" s="1"/>
      <c r="EI314" s="1"/>
      <c r="EJ314" s="1"/>
      <c r="EK314" s="1"/>
      <c r="EL314" s="1"/>
      <c r="EM314" s="1"/>
      <c r="EN314" s="1"/>
      <c r="EO314" s="1"/>
      <c r="EP314" s="1"/>
    </row>
    <row r="315" spans="2:146" ht="13.5">
      <c r="B315" s="1"/>
      <c r="C315" s="1"/>
      <c r="DZ315" s="1"/>
      <c r="EA315" s="1"/>
      <c r="EB315" s="1"/>
      <c r="EC315" s="1"/>
      <c r="ED315" s="1"/>
      <c r="EE315" s="1"/>
      <c r="EF315" s="1"/>
      <c r="EG315" s="1"/>
      <c r="EH315" s="1"/>
      <c r="EI315" s="1"/>
      <c r="EJ315" s="1"/>
      <c r="EK315" s="1"/>
      <c r="EL315" s="1"/>
      <c r="EM315" s="1"/>
      <c r="EN315" s="1"/>
      <c r="EO315" s="1"/>
      <c r="EP315" s="1"/>
    </row>
    <row r="316" spans="2:146" ht="13.5">
      <c r="B316" s="1"/>
      <c r="C316" s="1"/>
      <c r="DZ316" s="1"/>
      <c r="EA316" s="1"/>
      <c r="EB316" s="1"/>
      <c r="EC316" s="1"/>
      <c r="ED316" s="1"/>
      <c r="EE316" s="1"/>
      <c r="EF316" s="1"/>
      <c r="EG316" s="1"/>
      <c r="EH316" s="1"/>
      <c r="EI316" s="1"/>
      <c r="EJ316" s="1"/>
      <c r="EK316" s="1"/>
      <c r="EL316" s="1"/>
      <c r="EM316" s="1"/>
      <c r="EN316" s="1"/>
      <c r="EO316" s="1"/>
      <c r="EP316" s="1"/>
    </row>
    <row r="317" spans="2:146" ht="13.5">
      <c r="B317" s="1"/>
      <c r="C317" s="1"/>
      <c r="DZ317" s="1"/>
      <c r="EA317" s="1"/>
      <c r="EB317" s="1"/>
      <c r="EC317" s="1"/>
      <c r="ED317" s="1"/>
      <c r="EE317" s="1"/>
      <c r="EF317" s="1"/>
      <c r="EG317" s="1"/>
      <c r="EH317" s="1"/>
      <c r="EI317" s="1"/>
      <c r="EJ317" s="1"/>
      <c r="EK317" s="1"/>
      <c r="EL317" s="1"/>
      <c r="EM317" s="1"/>
      <c r="EN317" s="1"/>
      <c r="EO317" s="1"/>
      <c r="EP317" s="1"/>
    </row>
    <row r="318" spans="2:146" ht="13.5">
      <c r="B318" s="1"/>
      <c r="C318" s="1"/>
      <c r="DZ318" s="1"/>
      <c r="EA318" s="1"/>
      <c r="EB318" s="1"/>
      <c r="EC318" s="1"/>
      <c r="ED318" s="1"/>
      <c r="EE318" s="1"/>
      <c r="EF318" s="1"/>
      <c r="EG318" s="1"/>
      <c r="EH318" s="1"/>
      <c r="EI318" s="1"/>
      <c r="EJ318" s="1"/>
      <c r="EK318" s="1"/>
      <c r="EL318" s="1"/>
      <c r="EM318" s="1"/>
      <c r="EN318" s="1"/>
      <c r="EO318" s="1"/>
      <c r="EP318" s="1"/>
    </row>
    <row r="319" spans="2:146" ht="13.5">
      <c r="B319" s="1"/>
      <c r="C319" s="1"/>
      <c r="DZ319" s="1"/>
      <c r="EA319" s="1"/>
      <c r="EB319" s="1"/>
      <c r="EC319" s="1"/>
      <c r="ED319" s="1"/>
      <c r="EE319" s="1"/>
      <c r="EF319" s="1"/>
      <c r="EG319" s="1"/>
      <c r="EH319" s="1"/>
      <c r="EI319" s="1"/>
      <c r="EJ319" s="1"/>
      <c r="EK319" s="1"/>
      <c r="EL319" s="1"/>
      <c r="EM319" s="1"/>
      <c r="EN319" s="1"/>
      <c r="EO319" s="1"/>
      <c r="EP319" s="1"/>
    </row>
    <row r="320" spans="2:146" ht="13.5">
      <c r="B320" s="1"/>
      <c r="C320" s="1"/>
      <c r="DZ320" s="1"/>
      <c r="EA320" s="1"/>
      <c r="EB320" s="1"/>
      <c r="EC320" s="1"/>
      <c r="ED320" s="1"/>
      <c r="EE320" s="1"/>
      <c r="EF320" s="1"/>
      <c r="EG320" s="1"/>
      <c r="EH320" s="1"/>
      <c r="EI320" s="1"/>
      <c r="EJ320" s="1"/>
      <c r="EK320" s="1"/>
      <c r="EL320" s="1"/>
      <c r="EM320" s="1"/>
      <c r="EN320" s="1"/>
      <c r="EO320" s="1"/>
      <c r="EP320" s="1"/>
    </row>
    <row r="321" spans="2:146" ht="13.5">
      <c r="B321" s="1"/>
      <c r="C321" s="1"/>
      <c r="DZ321" s="1"/>
      <c r="EA321" s="1"/>
      <c r="EB321" s="1"/>
      <c r="EC321" s="1"/>
      <c r="ED321" s="1"/>
      <c r="EE321" s="1"/>
      <c r="EF321" s="1"/>
      <c r="EG321" s="1"/>
      <c r="EH321" s="1"/>
      <c r="EI321" s="1"/>
      <c r="EJ321" s="1"/>
      <c r="EK321" s="1"/>
      <c r="EL321" s="1"/>
      <c r="EM321" s="1"/>
      <c r="EN321" s="1"/>
      <c r="EO321" s="1"/>
      <c r="EP321" s="1"/>
    </row>
    <row r="322" spans="2:146" ht="13.5">
      <c r="B322" s="1"/>
      <c r="C322" s="1"/>
      <c r="DZ322" s="1"/>
      <c r="EA322" s="1"/>
      <c r="EB322" s="1"/>
      <c r="EC322" s="1"/>
      <c r="ED322" s="1"/>
      <c r="EE322" s="1"/>
      <c r="EF322" s="1"/>
      <c r="EG322" s="1"/>
      <c r="EH322" s="1"/>
      <c r="EI322" s="1"/>
      <c r="EJ322" s="1"/>
      <c r="EK322" s="1"/>
      <c r="EL322" s="1"/>
      <c r="EM322" s="1"/>
      <c r="EN322" s="1"/>
      <c r="EO322" s="1"/>
      <c r="EP322" s="1"/>
    </row>
    <row r="323" spans="2:146" ht="13.5">
      <c r="B323" s="1"/>
      <c r="C323" s="1"/>
      <c r="DZ323" s="1"/>
      <c r="EA323" s="1"/>
      <c r="EB323" s="1"/>
      <c r="EC323" s="1"/>
      <c r="ED323" s="1"/>
      <c r="EE323" s="1"/>
      <c r="EF323" s="1"/>
      <c r="EG323" s="1"/>
      <c r="EH323" s="1"/>
      <c r="EI323" s="1"/>
      <c r="EJ323" s="1"/>
      <c r="EK323" s="1"/>
      <c r="EL323" s="1"/>
      <c r="EM323" s="1"/>
      <c r="EN323" s="1"/>
      <c r="EO323" s="1"/>
      <c r="EP323" s="1"/>
    </row>
    <row r="324" spans="2:146" ht="13.5">
      <c r="B324" s="1"/>
      <c r="C324" s="1"/>
      <c r="DZ324" s="1"/>
      <c r="EA324" s="1"/>
      <c r="EB324" s="1"/>
      <c r="EC324" s="1"/>
      <c r="ED324" s="1"/>
      <c r="EE324" s="1"/>
      <c r="EF324" s="1"/>
      <c r="EG324" s="1"/>
      <c r="EH324" s="1"/>
      <c r="EI324" s="1"/>
      <c r="EJ324" s="1"/>
      <c r="EK324" s="1"/>
      <c r="EL324" s="1"/>
      <c r="EM324" s="1"/>
      <c r="EN324" s="1"/>
      <c r="EO324" s="1"/>
      <c r="EP324" s="1"/>
    </row>
    <row r="325" spans="2:146" ht="13.5">
      <c r="B325" s="1"/>
      <c r="C325" s="1"/>
      <c r="DZ325" s="1"/>
      <c r="EA325" s="1"/>
      <c r="EB325" s="1"/>
      <c r="EC325" s="1"/>
      <c r="ED325" s="1"/>
      <c r="EE325" s="1"/>
      <c r="EF325" s="1"/>
      <c r="EG325" s="1"/>
      <c r="EH325" s="1"/>
      <c r="EI325" s="1"/>
      <c r="EJ325" s="1"/>
      <c r="EK325" s="1"/>
      <c r="EL325" s="1"/>
      <c r="EM325" s="1"/>
      <c r="EN325" s="1"/>
      <c r="EO325" s="1"/>
      <c r="EP325" s="1"/>
    </row>
    <row r="326" spans="2:146" ht="13.5">
      <c r="B326" s="1"/>
      <c r="C326" s="1"/>
      <c r="DZ326" s="1"/>
      <c r="EA326" s="1"/>
      <c r="EB326" s="1"/>
      <c r="EC326" s="1"/>
      <c r="ED326" s="1"/>
      <c r="EE326" s="1"/>
      <c r="EF326" s="1"/>
      <c r="EG326" s="1"/>
      <c r="EH326" s="1"/>
      <c r="EI326" s="1"/>
      <c r="EJ326" s="1"/>
      <c r="EK326" s="1"/>
      <c r="EL326" s="1"/>
      <c r="EM326" s="1"/>
      <c r="EN326" s="1"/>
      <c r="EO326" s="1"/>
      <c r="EP326" s="1"/>
    </row>
    <row r="327" spans="2:146" ht="13.5">
      <c r="B327" s="1"/>
      <c r="C327" s="1"/>
      <c r="DZ327" s="1"/>
      <c r="EA327" s="1"/>
      <c r="EB327" s="1"/>
      <c r="EC327" s="1"/>
      <c r="ED327" s="1"/>
      <c r="EE327" s="1"/>
      <c r="EF327" s="1"/>
      <c r="EG327" s="1"/>
      <c r="EH327" s="1"/>
      <c r="EI327" s="1"/>
      <c r="EJ327" s="1"/>
      <c r="EK327" s="1"/>
      <c r="EL327" s="1"/>
      <c r="EM327" s="1"/>
      <c r="EN327" s="1"/>
      <c r="EO327" s="1"/>
      <c r="EP327" s="1"/>
    </row>
    <row r="328" spans="2:146" ht="13.5">
      <c r="B328" s="1"/>
      <c r="C328" s="1"/>
      <c r="DZ328" s="1"/>
      <c r="EA328" s="1"/>
      <c r="EB328" s="1"/>
      <c r="EC328" s="1"/>
      <c r="ED328" s="1"/>
      <c r="EE328" s="1"/>
      <c r="EF328" s="1"/>
      <c r="EG328" s="1"/>
      <c r="EH328" s="1"/>
      <c r="EI328" s="1"/>
      <c r="EJ328" s="1"/>
      <c r="EK328" s="1"/>
      <c r="EL328" s="1"/>
      <c r="EM328" s="1"/>
      <c r="EN328" s="1"/>
      <c r="EO328" s="1"/>
      <c r="EP328" s="1"/>
    </row>
    <row r="329" spans="2:146" ht="13.5">
      <c r="B329" s="1"/>
      <c r="C329" s="1"/>
      <c r="DZ329" s="1"/>
      <c r="EA329" s="1"/>
      <c r="EB329" s="1"/>
      <c r="EC329" s="1"/>
      <c r="ED329" s="1"/>
      <c r="EE329" s="1"/>
      <c r="EF329" s="1"/>
      <c r="EG329" s="1"/>
      <c r="EH329" s="1"/>
      <c r="EI329" s="1"/>
      <c r="EJ329" s="1"/>
      <c r="EK329" s="1"/>
      <c r="EL329" s="1"/>
      <c r="EM329" s="1"/>
      <c r="EN329" s="1"/>
      <c r="EO329" s="1"/>
      <c r="EP329" s="1"/>
    </row>
    <row r="330" spans="2:146" ht="13.5">
      <c r="B330" s="1"/>
      <c r="C330" s="1"/>
      <c r="DZ330" s="1"/>
      <c r="EA330" s="1"/>
      <c r="EB330" s="1"/>
      <c r="EC330" s="1"/>
      <c r="ED330" s="1"/>
      <c r="EE330" s="1"/>
      <c r="EF330" s="1"/>
      <c r="EG330" s="1"/>
      <c r="EH330" s="1"/>
      <c r="EI330" s="1"/>
      <c r="EJ330" s="1"/>
      <c r="EK330" s="1"/>
      <c r="EL330" s="1"/>
      <c r="EM330" s="1"/>
      <c r="EN330" s="1"/>
      <c r="EO330" s="1"/>
      <c r="EP330" s="1"/>
    </row>
    <row r="331" spans="2:146" ht="13.5">
      <c r="B331" s="1"/>
      <c r="C331" s="1"/>
      <c r="DZ331" s="1"/>
      <c r="EA331" s="1"/>
      <c r="EB331" s="1"/>
      <c r="EC331" s="1"/>
      <c r="ED331" s="1"/>
      <c r="EE331" s="1"/>
      <c r="EF331" s="1"/>
      <c r="EG331" s="1"/>
      <c r="EH331" s="1"/>
      <c r="EI331" s="1"/>
      <c r="EJ331" s="1"/>
      <c r="EK331" s="1"/>
      <c r="EL331" s="1"/>
      <c r="EM331" s="1"/>
      <c r="EN331" s="1"/>
      <c r="EO331" s="1"/>
      <c r="EP331" s="1"/>
    </row>
    <row r="332" spans="2:146" ht="13.5">
      <c r="B332" s="1"/>
      <c r="C332" s="1"/>
      <c r="DZ332" s="1"/>
      <c r="EA332" s="1"/>
      <c r="EB332" s="1"/>
      <c r="EC332" s="1"/>
      <c r="ED332" s="1"/>
      <c r="EE332" s="1"/>
      <c r="EF332" s="1"/>
      <c r="EG332" s="1"/>
      <c r="EH332" s="1"/>
      <c r="EI332" s="1"/>
      <c r="EJ332" s="1"/>
      <c r="EK332" s="1"/>
      <c r="EL332" s="1"/>
      <c r="EM332" s="1"/>
      <c r="EN332" s="1"/>
      <c r="EO332" s="1"/>
      <c r="EP332" s="1"/>
    </row>
    <row r="333" spans="2:146" ht="13.5">
      <c r="B333" s="1"/>
      <c r="C333" s="1"/>
      <c r="DZ333" s="1"/>
      <c r="EA333" s="1"/>
      <c r="EB333" s="1"/>
      <c r="EC333" s="1"/>
      <c r="ED333" s="1"/>
      <c r="EE333" s="1"/>
      <c r="EF333" s="1"/>
      <c r="EG333" s="1"/>
      <c r="EH333" s="1"/>
      <c r="EI333" s="1"/>
      <c r="EJ333" s="1"/>
      <c r="EK333" s="1"/>
      <c r="EL333" s="1"/>
      <c r="EM333" s="1"/>
      <c r="EN333" s="1"/>
      <c r="EO333" s="1"/>
      <c r="EP333" s="1"/>
    </row>
    <row r="334" spans="2:146" ht="13.5">
      <c r="B334" s="1"/>
      <c r="C334" s="1"/>
      <c r="DZ334" s="1"/>
      <c r="EA334" s="1"/>
      <c r="EB334" s="1"/>
      <c r="EC334" s="1"/>
      <c r="ED334" s="1"/>
      <c r="EE334" s="1"/>
      <c r="EF334" s="1"/>
      <c r="EG334" s="1"/>
      <c r="EH334" s="1"/>
      <c r="EI334" s="1"/>
      <c r="EJ334" s="1"/>
      <c r="EK334" s="1"/>
      <c r="EL334" s="1"/>
      <c r="EM334" s="1"/>
      <c r="EN334" s="1"/>
      <c r="EO334" s="1"/>
      <c r="EP334" s="1"/>
    </row>
    <row r="335" spans="2:146" ht="13.5">
      <c r="B335" s="1"/>
      <c r="C335" s="1"/>
      <c r="DZ335" s="1"/>
      <c r="EA335" s="1"/>
      <c r="EB335" s="1"/>
      <c r="EC335" s="1"/>
      <c r="ED335" s="1"/>
      <c r="EE335" s="1"/>
      <c r="EF335" s="1"/>
      <c r="EG335" s="1"/>
      <c r="EH335" s="1"/>
      <c r="EI335" s="1"/>
      <c r="EJ335" s="1"/>
      <c r="EK335" s="1"/>
      <c r="EL335" s="1"/>
      <c r="EM335" s="1"/>
      <c r="EN335" s="1"/>
      <c r="EO335" s="1"/>
      <c r="EP335" s="1"/>
    </row>
    <row r="336" spans="2:146" ht="13.5">
      <c r="B336" s="1"/>
      <c r="C336" s="1"/>
      <c r="DZ336" s="1"/>
      <c r="EA336" s="1"/>
      <c r="EB336" s="1"/>
      <c r="EC336" s="1"/>
      <c r="ED336" s="1"/>
      <c r="EE336" s="1"/>
      <c r="EF336" s="1"/>
      <c r="EG336" s="1"/>
      <c r="EH336" s="1"/>
      <c r="EI336" s="1"/>
      <c r="EJ336" s="1"/>
      <c r="EK336" s="1"/>
      <c r="EL336" s="1"/>
      <c r="EM336" s="1"/>
      <c r="EN336" s="1"/>
      <c r="EO336" s="1"/>
      <c r="EP336" s="1"/>
    </row>
    <row r="337" spans="2:146" ht="13.5">
      <c r="B337" s="1"/>
      <c r="C337" s="1"/>
      <c r="DZ337" s="1"/>
      <c r="EA337" s="1"/>
      <c r="EB337" s="1"/>
      <c r="EC337" s="1"/>
      <c r="ED337" s="1"/>
      <c r="EE337" s="1"/>
      <c r="EF337" s="1"/>
      <c r="EG337" s="1"/>
      <c r="EH337" s="1"/>
      <c r="EI337" s="1"/>
      <c r="EJ337" s="1"/>
      <c r="EK337" s="1"/>
      <c r="EL337" s="1"/>
      <c r="EM337" s="1"/>
      <c r="EN337" s="1"/>
      <c r="EO337" s="1"/>
      <c r="EP337" s="1"/>
    </row>
    <row r="338" spans="2:146" ht="13.5">
      <c r="B338" s="1"/>
      <c r="C338" s="1"/>
      <c r="DZ338" s="1"/>
      <c r="EA338" s="1"/>
      <c r="EB338" s="1"/>
      <c r="EC338" s="1"/>
      <c r="ED338" s="1"/>
      <c r="EE338" s="1"/>
      <c r="EF338" s="1"/>
      <c r="EG338" s="1"/>
      <c r="EH338" s="1"/>
      <c r="EI338" s="1"/>
      <c r="EJ338" s="1"/>
      <c r="EK338" s="1"/>
      <c r="EL338" s="1"/>
      <c r="EM338" s="1"/>
      <c r="EN338" s="1"/>
      <c r="EO338" s="1"/>
      <c r="EP338" s="1"/>
    </row>
    <row r="339" spans="2:146" ht="13.5">
      <c r="B339" s="1"/>
      <c r="C339" s="1"/>
      <c r="DZ339" s="1"/>
      <c r="EA339" s="1"/>
      <c r="EB339" s="1"/>
      <c r="EC339" s="1"/>
      <c r="ED339" s="1"/>
      <c r="EE339" s="1"/>
      <c r="EF339" s="1"/>
      <c r="EG339" s="1"/>
      <c r="EH339" s="1"/>
      <c r="EI339" s="1"/>
      <c r="EJ339" s="1"/>
      <c r="EK339" s="1"/>
      <c r="EL339" s="1"/>
      <c r="EM339" s="1"/>
      <c r="EN339" s="1"/>
      <c r="EO339" s="1"/>
      <c r="EP339" s="1"/>
    </row>
    <row r="340" spans="2:146" ht="13.5">
      <c r="B340" s="1"/>
      <c r="C340" s="1"/>
      <c r="DZ340" s="1"/>
      <c r="EA340" s="1"/>
      <c r="EB340" s="1"/>
      <c r="EC340" s="1"/>
      <c r="ED340" s="1"/>
      <c r="EE340" s="1"/>
      <c r="EF340" s="1"/>
      <c r="EG340" s="1"/>
      <c r="EH340" s="1"/>
      <c r="EI340" s="1"/>
      <c r="EJ340" s="1"/>
      <c r="EK340" s="1"/>
      <c r="EL340" s="1"/>
      <c r="EM340" s="1"/>
      <c r="EN340" s="1"/>
      <c r="EO340" s="1"/>
      <c r="EP340" s="1"/>
    </row>
    <row r="341" spans="2:146" ht="13.5">
      <c r="B341" s="1"/>
      <c r="C341" s="1"/>
      <c r="DZ341" s="1"/>
      <c r="EA341" s="1"/>
      <c r="EB341" s="1"/>
      <c r="EC341" s="1"/>
      <c r="ED341" s="1"/>
      <c r="EE341" s="1"/>
      <c r="EF341" s="1"/>
      <c r="EG341" s="1"/>
      <c r="EH341" s="1"/>
      <c r="EI341" s="1"/>
      <c r="EJ341" s="1"/>
      <c r="EK341" s="1"/>
      <c r="EL341" s="1"/>
      <c r="EM341" s="1"/>
      <c r="EN341" s="1"/>
      <c r="EO341" s="1"/>
      <c r="EP341" s="1"/>
    </row>
    <row r="342" spans="2:146" ht="13.5">
      <c r="B342" s="1"/>
      <c r="C342" s="1"/>
      <c r="DZ342" s="1"/>
      <c r="EA342" s="1"/>
      <c r="EB342" s="1"/>
      <c r="EC342" s="1"/>
      <c r="ED342" s="1"/>
      <c r="EE342" s="1"/>
      <c r="EF342" s="1"/>
      <c r="EG342" s="1"/>
      <c r="EH342" s="1"/>
      <c r="EI342" s="1"/>
      <c r="EJ342" s="1"/>
      <c r="EK342" s="1"/>
      <c r="EL342" s="1"/>
      <c r="EM342" s="1"/>
      <c r="EN342" s="1"/>
      <c r="EO342" s="1"/>
      <c r="EP342" s="1"/>
    </row>
    <row r="343" spans="2:146" ht="13.5">
      <c r="B343" s="1"/>
      <c r="C343" s="1"/>
      <c r="DZ343" s="1"/>
      <c r="EA343" s="1"/>
      <c r="EB343" s="1"/>
      <c r="EC343" s="1"/>
      <c r="ED343" s="1"/>
      <c r="EE343" s="1"/>
      <c r="EF343" s="1"/>
      <c r="EG343" s="1"/>
      <c r="EH343" s="1"/>
      <c r="EI343" s="1"/>
      <c r="EJ343" s="1"/>
      <c r="EK343" s="1"/>
      <c r="EL343" s="1"/>
      <c r="EM343" s="1"/>
      <c r="EN343" s="1"/>
      <c r="EO343" s="1"/>
      <c r="EP343" s="1"/>
    </row>
    <row r="344" spans="2:146" ht="13.5">
      <c r="B344" s="1"/>
      <c r="C344" s="1"/>
      <c r="DZ344" s="1"/>
      <c r="EA344" s="1"/>
      <c r="EB344" s="1"/>
      <c r="EC344" s="1"/>
      <c r="ED344" s="1"/>
      <c r="EE344" s="1"/>
      <c r="EF344" s="1"/>
      <c r="EG344" s="1"/>
      <c r="EH344" s="1"/>
      <c r="EI344" s="1"/>
      <c r="EJ344" s="1"/>
      <c r="EK344" s="1"/>
      <c r="EL344" s="1"/>
      <c r="EM344" s="1"/>
      <c r="EN344" s="1"/>
      <c r="EO344" s="1"/>
      <c r="EP344" s="1"/>
    </row>
    <row r="345" spans="2:146" ht="13.5">
      <c r="B345" s="1"/>
      <c r="C345" s="1"/>
      <c r="DZ345" s="1"/>
      <c r="EA345" s="1"/>
      <c r="EB345" s="1"/>
      <c r="EC345" s="1"/>
      <c r="ED345" s="1"/>
      <c r="EE345" s="1"/>
      <c r="EF345" s="1"/>
      <c r="EG345" s="1"/>
      <c r="EH345" s="1"/>
      <c r="EI345" s="1"/>
      <c r="EJ345" s="1"/>
      <c r="EK345" s="1"/>
      <c r="EL345" s="1"/>
      <c r="EM345" s="1"/>
      <c r="EN345" s="1"/>
      <c r="EO345" s="1"/>
      <c r="EP345" s="1"/>
    </row>
    <row r="346" spans="2:146" ht="13.5">
      <c r="B346" s="1"/>
      <c r="C346" s="1"/>
      <c r="DZ346" s="1"/>
      <c r="EA346" s="1"/>
      <c r="EB346" s="1"/>
      <c r="EC346" s="1"/>
      <c r="ED346" s="1"/>
      <c r="EE346" s="1"/>
      <c r="EF346" s="1"/>
      <c r="EG346" s="1"/>
      <c r="EH346" s="1"/>
      <c r="EI346" s="1"/>
      <c r="EJ346" s="1"/>
      <c r="EK346" s="1"/>
      <c r="EL346" s="1"/>
      <c r="EM346" s="1"/>
      <c r="EN346" s="1"/>
      <c r="EO346" s="1"/>
      <c r="EP346" s="1"/>
    </row>
    <row r="347" spans="2:146" ht="13.5">
      <c r="B347" s="1"/>
      <c r="C347" s="1"/>
      <c r="DZ347" s="1"/>
      <c r="EA347" s="1"/>
      <c r="EB347" s="1"/>
      <c r="EC347" s="1"/>
      <c r="ED347" s="1"/>
      <c r="EE347" s="1"/>
      <c r="EF347" s="1"/>
      <c r="EG347" s="1"/>
      <c r="EH347" s="1"/>
      <c r="EI347" s="1"/>
      <c r="EJ347" s="1"/>
      <c r="EK347" s="1"/>
      <c r="EL347" s="1"/>
      <c r="EM347" s="1"/>
      <c r="EN347" s="1"/>
      <c r="EO347" s="1"/>
      <c r="EP347" s="1"/>
    </row>
    <row r="348" spans="2:146" ht="13.5">
      <c r="B348" s="1"/>
      <c r="C348" s="1"/>
      <c r="DZ348" s="1"/>
      <c r="EA348" s="1"/>
      <c r="EB348" s="1"/>
      <c r="EC348" s="1"/>
      <c r="ED348" s="1"/>
      <c r="EE348" s="1"/>
      <c r="EF348" s="1"/>
      <c r="EG348" s="1"/>
      <c r="EH348" s="1"/>
      <c r="EI348" s="1"/>
      <c r="EJ348" s="1"/>
      <c r="EK348" s="1"/>
      <c r="EL348" s="1"/>
      <c r="EM348" s="1"/>
      <c r="EN348" s="1"/>
      <c r="EO348" s="1"/>
      <c r="EP348" s="1"/>
    </row>
    <row r="349" spans="2:146" ht="13.5">
      <c r="B349" s="1"/>
      <c r="C349" s="1"/>
      <c r="DZ349" s="1"/>
      <c r="EA349" s="1"/>
      <c r="EB349" s="1"/>
      <c r="EC349" s="1"/>
      <c r="ED349" s="1"/>
      <c r="EE349" s="1"/>
      <c r="EF349" s="1"/>
      <c r="EG349" s="1"/>
      <c r="EH349" s="1"/>
      <c r="EI349" s="1"/>
      <c r="EJ349" s="1"/>
      <c r="EK349" s="1"/>
      <c r="EL349" s="1"/>
      <c r="EM349" s="1"/>
      <c r="EN349" s="1"/>
      <c r="EO349" s="1"/>
      <c r="EP349" s="1"/>
    </row>
    <row r="350" spans="2:146" ht="13.5">
      <c r="B350" s="1"/>
      <c r="C350" s="1"/>
      <c r="DZ350" s="1"/>
      <c r="EA350" s="1"/>
      <c r="EB350" s="1"/>
      <c r="EC350" s="1"/>
      <c r="ED350" s="1"/>
      <c r="EE350" s="1"/>
      <c r="EF350" s="1"/>
      <c r="EG350" s="1"/>
      <c r="EH350" s="1"/>
      <c r="EI350" s="1"/>
      <c r="EJ350" s="1"/>
      <c r="EK350" s="1"/>
      <c r="EL350" s="1"/>
      <c r="EM350" s="1"/>
      <c r="EN350" s="1"/>
      <c r="EO350" s="1"/>
      <c r="EP350" s="1"/>
    </row>
    <row r="351" spans="2:146" ht="13.5">
      <c r="B351" s="1"/>
      <c r="C351" s="1"/>
      <c r="DZ351" s="1"/>
      <c r="EA351" s="1"/>
      <c r="EB351" s="1"/>
      <c r="EC351" s="1"/>
      <c r="ED351" s="1"/>
      <c r="EE351" s="1"/>
      <c r="EF351" s="1"/>
      <c r="EG351" s="1"/>
      <c r="EH351" s="1"/>
      <c r="EI351" s="1"/>
      <c r="EJ351" s="1"/>
      <c r="EK351" s="1"/>
      <c r="EL351" s="1"/>
      <c r="EM351" s="1"/>
      <c r="EN351" s="1"/>
      <c r="EO351" s="1"/>
      <c r="EP351" s="1"/>
    </row>
    <row r="352" spans="2:146" ht="13.5">
      <c r="B352" s="1"/>
      <c r="C352" s="1"/>
      <c r="DZ352" s="1"/>
      <c r="EA352" s="1"/>
      <c r="EB352" s="1"/>
      <c r="EC352" s="1"/>
      <c r="ED352" s="1"/>
      <c r="EE352" s="1"/>
      <c r="EF352" s="1"/>
      <c r="EG352" s="1"/>
      <c r="EH352" s="1"/>
      <c r="EI352" s="1"/>
      <c r="EJ352" s="1"/>
      <c r="EK352" s="1"/>
      <c r="EL352" s="1"/>
      <c r="EM352" s="1"/>
      <c r="EN352" s="1"/>
      <c r="EO352" s="1"/>
      <c r="EP352" s="1"/>
    </row>
    <row r="353" spans="2:146" ht="13.5">
      <c r="B353" s="1"/>
      <c r="C353" s="1"/>
      <c r="DZ353" s="1"/>
      <c r="EA353" s="1"/>
      <c r="EB353" s="1"/>
      <c r="EC353" s="1"/>
      <c r="ED353" s="1"/>
      <c r="EE353" s="1"/>
      <c r="EF353" s="1"/>
      <c r="EG353" s="1"/>
      <c r="EH353" s="1"/>
      <c r="EI353" s="1"/>
      <c r="EJ353" s="1"/>
      <c r="EK353" s="1"/>
      <c r="EL353" s="1"/>
      <c r="EM353" s="1"/>
      <c r="EN353" s="1"/>
      <c r="EO353" s="1"/>
      <c r="EP353" s="1"/>
    </row>
    <row r="354" spans="2:146" ht="13.5">
      <c r="B354" s="1"/>
      <c r="C354" s="1"/>
      <c r="DZ354" s="1"/>
      <c r="EA354" s="1"/>
      <c r="EB354" s="1"/>
      <c r="EC354" s="1"/>
      <c r="ED354" s="1"/>
      <c r="EE354" s="1"/>
      <c r="EF354" s="1"/>
      <c r="EG354" s="1"/>
      <c r="EH354" s="1"/>
      <c r="EI354" s="1"/>
      <c r="EJ354" s="1"/>
      <c r="EK354" s="1"/>
      <c r="EL354" s="1"/>
      <c r="EM354" s="1"/>
      <c r="EN354" s="1"/>
      <c r="EO354" s="1"/>
      <c r="EP354" s="1"/>
    </row>
    <row r="355" spans="2:146" ht="13.5">
      <c r="B355" s="1"/>
      <c r="C355" s="1"/>
      <c r="DZ355" s="1"/>
      <c r="EA355" s="1"/>
      <c r="EB355" s="1"/>
      <c r="EC355" s="1"/>
      <c r="ED355" s="1"/>
      <c r="EE355" s="1"/>
      <c r="EF355" s="1"/>
      <c r="EG355" s="1"/>
      <c r="EH355" s="1"/>
      <c r="EI355" s="1"/>
      <c r="EJ355" s="1"/>
      <c r="EK355" s="1"/>
      <c r="EL355" s="1"/>
      <c r="EM355" s="1"/>
      <c r="EN355" s="1"/>
      <c r="EO355" s="1"/>
      <c r="EP355" s="1"/>
    </row>
    <row r="356" spans="2:146" ht="13.5">
      <c r="B356" s="1"/>
      <c r="C356" s="1"/>
      <c r="DZ356" s="1"/>
      <c r="EA356" s="1"/>
      <c r="EB356" s="1"/>
      <c r="EC356" s="1"/>
      <c r="ED356" s="1"/>
      <c r="EE356" s="1"/>
      <c r="EF356" s="1"/>
      <c r="EG356" s="1"/>
      <c r="EH356" s="1"/>
      <c r="EI356" s="1"/>
      <c r="EJ356" s="1"/>
      <c r="EK356" s="1"/>
      <c r="EL356" s="1"/>
      <c r="EM356" s="1"/>
      <c r="EN356" s="1"/>
      <c r="EO356" s="1"/>
      <c r="EP356" s="1"/>
    </row>
    <row r="357" spans="2:146" ht="13.5">
      <c r="B357" s="1"/>
      <c r="C357" s="1"/>
      <c r="DZ357" s="1"/>
      <c r="EA357" s="1"/>
      <c r="EB357" s="1"/>
      <c r="EC357" s="1"/>
      <c r="ED357" s="1"/>
      <c r="EE357" s="1"/>
      <c r="EF357" s="1"/>
      <c r="EG357" s="1"/>
      <c r="EH357" s="1"/>
      <c r="EI357" s="1"/>
      <c r="EJ357" s="1"/>
      <c r="EK357" s="1"/>
      <c r="EL357" s="1"/>
      <c r="EM357" s="1"/>
      <c r="EN357" s="1"/>
      <c r="EO357" s="1"/>
      <c r="EP357" s="1"/>
    </row>
    <row r="358" spans="2:146" ht="13.5">
      <c r="B358" s="1"/>
      <c r="C358" s="1"/>
      <c r="DZ358" s="1"/>
      <c r="EA358" s="1"/>
      <c r="EB358" s="1"/>
      <c r="EC358" s="1"/>
      <c r="ED358" s="1"/>
      <c r="EE358" s="1"/>
      <c r="EF358" s="1"/>
      <c r="EG358" s="1"/>
      <c r="EH358" s="1"/>
      <c r="EI358" s="1"/>
      <c r="EJ358" s="1"/>
      <c r="EK358" s="1"/>
      <c r="EL358" s="1"/>
      <c r="EM358" s="1"/>
      <c r="EN358" s="1"/>
      <c r="EO358" s="1"/>
      <c r="EP358" s="1"/>
    </row>
    <row r="359" spans="2:146" ht="13.5">
      <c r="B359" s="1"/>
      <c r="C359" s="1"/>
      <c r="DZ359" s="1"/>
      <c r="EA359" s="1"/>
      <c r="EB359" s="1"/>
      <c r="EC359" s="1"/>
      <c r="ED359" s="1"/>
      <c r="EE359" s="1"/>
      <c r="EF359" s="1"/>
      <c r="EG359" s="1"/>
      <c r="EH359" s="1"/>
      <c r="EI359" s="1"/>
      <c r="EJ359" s="1"/>
      <c r="EK359" s="1"/>
      <c r="EL359" s="1"/>
      <c r="EM359" s="1"/>
      <c r="EN359" s="1"/>
      <c r="EO359" s="1"/>
      <c r="EP359" s="1"/>
    </row>
    <row r="360" spans="2:146" ht="13.5">
      <c r="B360" s="1"/>
      <c r="C360" s="1"/>
      <c r="DZ360" s="1"/>
      <c r="EA360" s="1"/>
      <c r="EB360" s="1"/>
      <c r="EC360" s="1"/>
      <c r="ED360" s="1"/>
      <c r="EE360" s="1"/>
      <c r="EF360" s="1"/>
      <c r="EG360" s="1"/>
      <c r="EH360" s="1"/>
      <c r="EI360" s="1"/>
      <c r="EJ360" s="1"/>
      <c r="EK360" s="1"/>
      <c r="EL360" s="1"/>
      <c r="EM360" s="1"/>
      <c r="EN360" s="1"/>
      <c r="EO360" s="1"/>
      <c r="EP360" s="1"/>
    </row>
    <row r="361" spans="2:146" ht="13.5">
      <c r="B361" s="1"/>
      <c r="C361" s="1"/>
      <c r="DZ361" s="1"/>
      <c r="EA361" s="1"/>
      <c r="EB361" s="1"/>
      <c r="EC361" s="1"/>
      <c r="ED361" s="1"/>
      <c r="EE361" s="1"/>
      <c r="EF361" s="1"/>
      <c r="EG361" s="1"/>
      <c r="EH361" s="1"/>
      <c r="EI361" s="1"/>
      <c r="EJ361" s="1"/>
      <c r="EK361" s="1"/>
      <c r="EL361" s="1"/>
      <c r="EM361" s="1"/>
      <c r="EN361" s="1"/>
      <c r="EO361" s="1"/>
      <c r="EP361" s="1"/>
    </row>
    <row r="362" spans="2:146" ht="13.5">
      <c r="B362" s="1"/>
      <c r="C362" s="1"/>
      <c r="DZ362" s="1"/>
      <c r="EA362" s="1"/>
      <c r="EB362" s="1"/>
      <c r="EC362" s="1"/>
      <c r="ED362" s="1"/>
      <c r="EE362" s="1"/>
      <c r="EF362" s="1"/>
      <c r="EG362" s="1"/>
      <c r="EH362" s="1"/>
      <c r="EI362" s="1"/>
      <c r="EJ362" s="1"/>
      <c r="EK362" s="1"/>
      <c r="EL362" s="1"/>
      <c r="EM362" s="1"/>
      <c r="EN362" s="1"/>
      <c r="EO362" s="1"/>
      <c r="EP362" s="1"/>
    </row>
    <row r="363" spans="2:146" ht="13.5">
      <c r="B363" s="1"/>
      <c r="C363" s="1"/>
      <c r="DZ363" s="1"/>
      <c r="EA363" s="1"/>
      <c r="EB363" s="1"/>
      <c r="EC363" s="1"/>
      <c r="ED363" s="1"/>
      <c r="EE363" s="1"/>
      <c r="EF363" s="1"/>
      <c r="EG363" s="1"/>
      <c r="EH363" s="1"/>
      <c r="EI363" s="1"/>
      <c r="EJ363" s="1"/>
      <c r="EK363" s="1"/>
      <c r="EL363" s="1"/>
      <c r="EM363" s="1"/>
      <c r="EN363" s="1"/>
      <c r="EO363" s="1"/>
      <c r="EP363" s="1"/>
    </row>
    <row r="364" spans="2:146" ht="13.5">
      <c r="B364" s="1"/>
      <c r="C364" s="1"/>
      <c r="DZ364" s="1"/>
      <c r="EA364" s="1"/>
      <c r="EB364" s="1"/>
      <c r="EC364" s="1"/>
      <c r="ED364" s="1"/>
      <c r="EE364" s="1"/>
      <c r="EF364" s="1"/>
      <c r="EG364" s="1"/>
      <c r="EH364" s="1"/>
      <c r="EI364" s="1"/>
      <c r="EJ364" s="1"/>
      <c r="EK364" s="1"/>
      <c r="EL364" s="1"/>
      <c r="EM364" s="1"/>
      <c r="EN364" s="1"/>
      <c r="EO364" s="1"/>
      <c r="EP364" s="1"/>
    </row>
    <row r="365" spans="2:146" ht="13.5">
      <c r="B365" s="1"/>
      <c r="C365" s="1"/>
      <c r="DZ365" s="1"/>
      <c r="EA365" s="1"/>
      <c r="EB365" s="1"/>
      <c r="EC365" s="1"/>
      <c r="ED365" s="1"/>
      <c r="EE365" s="1"/>
      <c r="EF365" s="1"/>
      <c r="EG365" s="1"/>
      <c r="EH365" s="1"/>
      <c r="EI365" s="1"/>
      <c r="EJ365" s="1"/>
      <c r="EK365" s="1"/>
      <c r="EL365" s="1"/>
      <c r="EM365" s="1"/>
      <c r="EN365" s="1"/>
      <c r="EO365" s="1"/>
      <c r="EP365" s="1"/>
    </row>
    <row r="366" spans="2:146" ht="13.5">
      <c r="B366" s="1"/>
      <c r="C366" s="1"/>
      <c r="DZ366" s="1"/>
      <c r="EA366" s="1"/>
      <c r="EB366" s="1"/>
      <c r="EC366" s="1"/>
      <c r="ED366" s="1"/>
      <c r="EE366" s="1"/>
      <c r="EF366" s="1"/>
      <c r="EG366" s="1"/>
      <c r="EH366" s="1"/>
      <c r="EI366" s="1"/>
      <c r="EJ366" s="1"/>
      <c r="EK366" s="1"/>
      <c r="EL366" s="1"/>
      <c r="EM366" s="1"/>
      <c r="EN366" s="1"/>
      <c r="EO366" s="1"/>
      <c r="EP366" s="1"/>
    </row>
    <row r="367" spans="2:146" ht="13.5">
      <c r="B367" s="1"/>
      <c r="C367" s="1"/>
      <c r="DZ367" s="1"/>
      <c r="EA367" s="1"/>
      <c r="EB367" s="1"/>
      <c r="EC367" s="1"/>
      <c r="ED367" s="1"/>
      <c r="EE367" s="1"/>
      <c r="EF367" s="1"/>
      <c r="EG367" s="1"/>
      <c r="EH367" s="1"/>
      <c r="EI367" s="1"/>
      <c r="EJ367" s="1"/>
      <c r="EK367" s="1"/>
      <c r="EL367" s="1"/>
      <c r="EM367" s="1"/>
      <c r="EN367" s="1"/>
      <c r="EO367" s="1"/>
      <c r="EP367" s="1"/>
    </row>
    <row r="368" spans="2:146" ht="13.5">
      <c r="B368" s="1"/>
      <c r="C368" s="1"/>
      <c r="DZ368" s="1"/>
      <c r="EA368" s="1"/>
      <c r="EB368" s="1"/>
      <c r="EC368" s="1"/>
      <c r="ED368" s="1"/>
      <c r="EE368" s="1"/>
      <c r="EF368" s="1"/>
      <c r="EG368" s="1"/>
      <c r="EH368" s="1"/>
      <c r="EI368" s="1"/>
      <c r="EJ368" s="1"/>
      <c r="EK368" s="1"/>
      <c r="EL368" s="1"/>
      <c r="EM368" s="1"/>
      <c r="EN368" s="1"/>
      <c r="EO368" s="1"/>
      <c r="EP368" s="1"/>
    </row>
    <row r="369" spans="2:146" ht="13.5">
      <c r="B369" s="1"/>
      <c r="C369" s="1"/>
      <c r="DZ369" s="1"/>
      <c r="EA369" s="1"/>
      <c r="EB369" s="1"/>
      <c r="EC369" s="1"/>
      <c r="ED369" s="1"/>
      <c r="EE369" s="1"/>
      <c r="EF369" s="1"/>
      <c r="EG369" s="1"/>
      <c r="EH369" s="1"/>
      <c r="EI369" s="1"/>
      <c r="EJ369" s="1"/>
      <c r="EK369" s="1"/>
      <c r="EL369" s="1"/>
      <c r="EM369" s="1"/>
      <c r="EN369" s="1"/>
      <c r="EO369" s="1"/>
      <c r="EP369" s="1"/>
    </row>
    <row r="370" spans="2:146" ht="13.5">
      <c r="B370" s="1"/>
      <c r="C370" s="1"/>
      <c r="DZ370" s="1"/>
      <c r="EA370" s="1"/>
      <c r="EB370" s="1"/>
      <c r="EC370" s="1"/>
      <c r="ED370" s="1"/>
      <c r="EE370" s="1"/>
      <c r="EF370" s="1"/>
      <c r="EG370" s="1"/>
      <c r="EH370" s="1"/>
      <c r="EI370" s="1"/>
      <c r="EJ370" s="1"/>
      <c r="EK370" s="1"/>
      <c r="EL370" s="1"/>
      <c r="EM370" s="1"/>
      <c r="EN370" s="1"/>
      <c r="EO370" s="1"/>
      <c r="EP370" s="1"/>
    </row>
    <row r="371" spans="2:146" ht="13.5">
      <c r="B371" s="1"/>
      <c r="C371" s="1"/>
      <c r="DZ371" s="1"/>
      <c r="EA371" s="1"/>
      <c r="EB371" s="1"/>
      <c r="EC371" s="1"/>
      <c r="ED371" s="1"/>
      <c r="EE371" s="1"/>
      <c r="EF371" s="1"/>
      <c r="EG371" s="1"/>
      <c r="EH371" s="1"/>
      <c r="EI371" s="1"/>
      <c r="EJ371" s="1"/>
      <c r="EK371" s="1"/>
      <c r="EL371" s="1"/>
      <c r="EM371" s="1"/>
      <c r="EN371" s="1"/>
      <c r="EO371" s="1"/>
      <c r="EP371" s="1"/>
    </row>
    <row r="372" spans="2:146" ht="13.5">
      <c r="B372" s="1"/>
      <c r="C372" s="1"/>
      <c r="DZ372" s="1"/>
      <c r="EA372" s="1"/>
      <c r="EB372" s="1"/>
      <c r="EC372" s="1"/>
      <c r="ED372" s="1"/>
      <c r="EE372" s="1"/>
      <c r="EF372" s="1"/>
      <c r="EG372" s="1"/>
      <c r="EH372" s="1"/>
      <c r="EI372" s="1"/>
      <c r="EJ372" s="1"/>
      <c r="EK372" s="1"/>
      <c r="EL372" s="1"/>
      <c r="EM372" s="1"/>
      <c r="EN372" s="1"/>
      <c r="EO372" s="1"/>
      <c r="EP372" s="1"/>
    </row>
    <row r="373" spans="2:146" ht="13.5">
      <c r="B373" s="1"/>
      <c r="C373" s="1"/>
      <c r="DZ373" s="1"/>
      <c r="EA373" s="1"/>
      <c r="EB373" s="1"/>
      <c r="EC373" s="1"/>
      <c r="ED373" s="1"/>
      <c r="EE373" s="1"/>
      <c r="EF373" s="1"/>
      <c r="EG373" s="1"/>
      <c r="EH373" s="1"/>
      <c r="EI373" s="1"/>
      <c r="EJ373" s="1"/>
      <c r="EK373" s="1"/>
      <c r="EL373" s="1"/>
      <c r="EM373" s="1"/>
      <c r="EN373" s="1"/>
      <c r="EO373" s="1"/>
      <c r="EP373" s="1"/>
    </row>
    <row r="374" spans="2:146" ht="13.5">
      <c r="B374" s="1"/>
      <c r="C374" s="1"/>
      <c r="DZ374" s="1"/>
      <c r="EA374" s="1"/>
      <c r="EB374" s="1"/>
      <c r="EC374" s="1"/>
      <c r="ED374" s="1"/>
      <c r="EE374" s="1"/>
      <c r="EF374" s="1"/>
      <c r="EG374" s="1"/>
      <c r="EH374" s="1"/>
      <c r="EI374" s="1"/>
      <c r="EJ374" s="1"/>
      <c r="EK374" s="1"/>
      <c r="EL374" s="1"/>
      <c r="EM374" s="1"/>
      <c r="EN374" s="1"/>
      <c r="EO374" s="1"/>
      <c r="EP374" s="1"/>
    </row>
    <row r="375" spans="2:146" ht="13.5">
      <c r="B375" s="1"/>
      <c r="C375" s="1"/>
      <c r="DZ375" s="1"/>
      <c r="EA375" s="1"/>
      <c r="EB375" s="1"/>
      <c r="EC375" s="1"/>
      <c r="ED375" s="1"/>
      <c r="EE375" s="1"/>
      <c r="EF375" s="1"/>
      <c r="EG375" s="1"/>
      <c r="EH375" s="1"/>
      <c r="EI375" s="1"/>
      <c r="EJ375" s="1"/>
      <c r="EK375" s="1"/>
      <c r="EL375" s="1"/>
      <c r="EM375" s="1"/>
      <c r="EN375" s="1"/>
      <c r="EO375" s="1"/>
      <c r="EP375" s="1"/>
    </row>
    <row r="376" spans="2:146" ht="13.5">
      <c r="B376" s="1"/>
      <c r="C376" s="1"/>
      <c r="DZ376" s="1"/>
      <c r="EA376" s="1"/>
      <c r="EB376" s="1"/>
      <c r="EC376" s="1"/>
      <c r="ED376" s="1"/>
      <c r="EE376" s="1"/>
      <c r="EF376" s="1"/>
      <c r="EG376" s="1"/>
      <c r="EH376" s="1"/>
      <c r="EI376" s="1"/>
      <c r="EJ376" s="1"/>
      <c r="EK376" s="1"/>
      <c r="EL376" s="1"/>
      <c r="EM376" s="1"/>
      <c r="EN376" s="1"/>
      <c r="EO376" s="1"/>
      <c r="EP376" s="1"/>
    </row>
    <row r="377" spans="2:146" ht="13.5">
      <c r="B377" s="1"/>
      <c r="C377" s="1"/>
      <c r="DZ377" s="1"/>
      <c r="EA377" s="1"/>
      <c r="EB377" s="1"/>
      <c r="EC377" s="1"/>
      <c r="ED377" s="1"/>
      <c r="EE377" s="1"/>
      <c r="EF377" s="1"/>
      <c r="EG377" s="1"/>
      <c r="EH377" s="1"/>
      <c r="EI377" s="1"/>
      <c r="EJ377" s="1"/>
      <c r="EK377" s="1"/>
      <c r="EL377" s="1"/>
      <c r="EM377" s="1"/>
      <c r="EN377" s="1"/>
      <c r="EO377" s="1"/>
      <c r="EP377" s="1"/>
    </row>
    <row r="378" spans="2:146" ht="13.5">
      <c r="B378" s="1"/>
      <c r="C378" s="1"/>
      <c r="DZ378" s="1"/>
      <c r="EA378" s="1"/>
      <c r="EB378" s="1"/>
      <c r="EC378" s="1"/>
      <c r="ED378" s="1"/>
      <c r="EE378" s="1"/>
      <c r="EF378" s="1"/>
      <c r="EG378" s="1"/>
      <c r="EH378" s="1"/>
      <c r="EI378" s="1"/>
      <c r="EJ378" s="1"/>
      <c r="EK378" s="1"/>
      <c r="EL378" s="1"/>
      <c r="EM378" s="1"/>
      <c r="EN378" s="1"/>
      <c r="EO378" s="1"/>
      <c r="EP378" s="1"/>
    </row>
    <row r="379" spans="2:146" ht="13.5">
      <c r="B379" s="1"/>
      <c r="C379" s="1"/>
      <c r="DZ379" s="1"/>
      <c r="EA379" s="1"/>
      <c r="EB379" s="1"/>
      <c r="EC379" s="1"/>
      <c r="ED379" s="1"/>
      <c r="EE379" s="1"/>
      <c r="EF379" s="1"/>
      <c r="EG379" s="1"/>
      <c r="EH379" s="1"/>
      <c r="EI379" s="1"/>
      <c r="EJ379" s="1"/>
      <c r="EK379" s="1"/>
      <c r="EL379" s="1"/>
      <c r="EM379" s="1"/>
      <c r="EN379" s="1"/>
      <c r="EO379" s="1"/>
      <c r="EP379" s="1"/>
    </row>
    <row r="380" spans="2:146" ht="13.5">
      <c r="B380" s="1"/>
      <c r="C380" s="1"/>
      <c r="DZ380" s="1"/>
      <c r="EA380" s="1"/>
      <c r="EB380" s="1"/>
      <c r="EC380" s="1"/>
      <c r="ED380" s="1"/>
      <c r="EE380" s="1"/>
      <c r="EF380" s="1"/>
      <c r="EG380" s="1"/>
      <c r="EH380" s="1"/>
      <c r="EI380" s="1"/>
      <c r="EJ380" s="1"/>
      <c r="EK380" s="1"/>
      <c r="EL380" s="1"/>
      <c r="EM380" s="1"/>
      <c r="EN380" s="1"/>
      <c r="EO380" s="1"/>
      <c r="EP380" s="1"/>
    </row>
    <row r="381" spans="2:146" ht="13.5">
      <c r="B381" s="1"/>
      <c r="C381" s="1"/>
      <c r="DZ381" s="1"/>
      <c r="EA381" s="1"/>
      <c r="EB381" s="1"/>
      <c r="EC381" s="1"/>
      <c r="ED381" s="1"/>
      <c r="EE381" s="1"/>
      <c r="EF381" s="1"/>
      <c r="EG381" s="1"/>
      <c r="EH381" s="1"/>
      <c r="EI381" s="1"/>
      <c r="EJ381" s="1"/>
      <c r="EK381" s="1"/>
      <c r="EL381" s="1"/>
      <c r="EM381" s="1"/>
      <c r="EN381" s="1"/>
      <c r="EO381" s="1"/>
      <c r="EP381" s="1"/>
    </row>
    <row r="382" spans="2:146" ht="13.5">
      <c r="B382" s="1"/>
      <c r="C382" s="1"/>
      <c r="DZ382" s="1"/>
      <c r="EA382" s="1"/>
      <c r="EB382" s="1"/>
      <c r="EC382" s="1"/>
      <c r="ED382" s="1"/>
      <c r="EE382" s="1"/>
      <c r="EF382" s="1"/>
      <c r="EG382" s="1"/>
      <c r="EH382" s="1"/>
      <c r="EI382" s="1"/>
      <c r="EJ382" s="1"/>
      <c r="EK382" s="1"/>
      <c r="EL382" s="1"/>
      <c r="EM382" s="1"/>
      <c r="EN382" s="1"/>
      <c r="EO382" s="1"/>
      <c r="EP382" s="1"/>
    </row>
    <row r="383" spans="2:146" ht="13.5">
      <c r="B383" s="1"/>
      <c r="C383" s="1"/>
      <c r="DZ383" s="1"/>
      <c r="EA383" s="1"/>
      <c r="EB383" s="1"/>
      <c r="EC383" s="1"/>
      <c r="ED383" s="1"/>
      <c r="EE383" s="1"/>
      <c r="EF383" s="1"/>
      <c r="EG383" s="1"/>
      <c r="EH383" s="1"/>
      <c r="EI383" s="1"/>
      <c r="EJ383" s="1"/>
      <c r="EK383" s="1"/>
      <c r="EL383" s="1"/>
      <c r="EM383" s="1"/>
      <c r="EN383" s="1"/>
      <c r="EO383" s="1"/>
      <c r="EP383" s="1"/>
    </row>
    <row r="384" spans="2:146" ht="13.5">
      <c r="B384" s="1"/>
      <c r="C384" s="1"/>
      <c r="DZ384" s="1"/>
      <c r="EA384" s="1"/>
      <c r="EB384" s="1"/>
      <c r="EC384" s="1"/>
      <c r="ED384" s="1"/>
      <c r="EE384" s="1"/>
      <c r="EF384" s="1"/>
      <c r="EG384" s="1"/>
      <c r="EH384" s="1"/>
      <c r="EI384" s="1"/>
      <c r="EJ384" s="1"/>
      <c r="EK384" s="1"/>
      <c r="EL384" s="1"/>
      <c r="EM384" s="1"/>
      <c r="EN384" s="1"/>
      <c r="EO384" s="1"/>
      <c r="EP384" s="1"/>
    </row>
    <row r="385" spans="2:146" ht="13.5">
      <c r="B385" s="1"/>
      <c r="C385" s="1"/>
      <c r="DZ385" s="1"/>
      <c r="EA385" s="1"/>
      <c r="EB385" s="1"/>
      <c r="EC385" s="1"/>
      <c r="ED385" s="1"/>
      <c r="EE385" s="1"/>
      <c r="EF385" s="1"/>
      <c r="EG385" s="1"/>
      <c r="EH385" s="1"/>
      <c r="EI385" s="1"/>
      <c r="EJ385" s="1"/>
      <c r="EK385" s="1"/>
      <c r="EL385" s="1"/>
      <c r="EM385" s="1"/>
      <c r="EN385" s="1"/>
      <c r="EO385" s="1"/>
      <c r="EP385" s="1"/>
    </row>
    <row r="386" spans="2:146" ht="13.5">
      <c r="B386" s="1"/>
      <c r="C386" s="1"/>
      <c r="DZ386" s="1"/>
      <c r="EA386" s="1"/>
      <c r="EB386" s="1"/>
      <c r="EC386" s="1"/>
      <c r="ED386" s="1"/>
      <c r="EE386" s="1"/>
      <c r="EF386" s="1"/>
      <c r="EG386" s="1"/>
      <c r="EH386" s="1"/>
      <c r="EI386" s="1"/>
      <c r="EJ386" s="1"/>
      <c r="EK386" s="1"/>
      <c r="EL386" s="1"/>
      <c r="EM386" s="1"/>
      <c r="EN386" s="1"/>
      <c r="EO386" s="1"/>
      <c r="EP386" s="1"/>
    </row>
    <row r="387" spans="2:146" ht="13.5">
      <c r="B387" s="1"/>
      <c r="C387" s="1"/>
      <c r="DZ387" s="1"/>
      <c r="EA387" s="1"/>
      <c r="EB387" s="1"/>
      <c r="EC387" s="1"/>
      <c r="ED387" s="1"/>
      <c r="EE387" s="1"/>
      <c r="EF387" s="1"/>
      <c r="EG387" s="1"/>
      <c r="EH387" s="1"/>
      <c r="EI387" s="1"/>
      <c r="EJ387" s="1"/>
      <c r="EK387" s="1"/>
      <c r="EL387" s="1"/>
      <c r="EM387" s="1"/>
      <c r="EN387" s="1"/>
      <c r="EO387" s="1"/>
      <c r="EP387" s="1"/>
    </row>
    <row r="388" spans="2:146" ht="13.5">
      <c r="B388" s="1"/>
      <c r="C388" s="1"/>
      <c r="DZ388" s="1"/>
      <c r="EA388" s="1"/>
      <c r="EB388" s="1"/>
      <c r="EC388" s="1"/>
      <c r="ED388" s="1"/>
      <c r="EE388" s="1"/>
      <c r="EF388" s="1"/>
      <c r="EG388" s="1"/>
      <c r="EH388" s="1"/>
      <c r="EI388" s="1"/>
      <c r="EJ388" s="1"/>
      <c r="EK388" s="1"/>
      <c r="EL388" s="1"/>
      <c r="EM388" s="1"/>
      <c r="EN388" s="1"/>
      <c r="EO388" s="1"/>
      <c r="EP388" s="1"/>
    </row>
    <row r="389" spans="2:146" ht="13.5">
      <c r="B389" s="1"/>
      <c r="C389" s="1"/>
      <c r="DZ389" s="1"/>
      <c r="EA389" s="1"/>
      <c r="EB389" s="1"/>
      <c r="EC389" s="1"/>
      <c r="ED389" s="1"/>
      <c r="EE389" s="1"/>
      <c r="EF389" s="1"/>
      <c r="EG389" s="1"/>
      <c r="EH389" s="1"/>
      <c r="EI389" s="1"/>
      <c r="EJ389" s="1"/>
      <c r="EK389" s="1"/>
      <c r="EL389" s="1"/>
      <c r="EM389" s="1"/>
      <c r="EN389" s="1"/>
      <c r="EO389" s="1"/>
      <c r="EP389" s="1"/>
    </row>
    <row r="390" spans="2:146" ht="13.5">
      <c r="B390" s="1"/>
      <c r="C390" s="1"/>
      <c r="DZ390" s="1"/>
      <c r="EA390" s="1"/>
      <c r="EB390" s="1"/>
      <c r="EC390" s="1"/>
      <c r="ED390" s="1"/>
      <c r="EE390" s="1"/>
      <c r="EF390" s="1"/>
      <c r="EG390" s="1"/>
      <c r="EH390" s="1"/>
      <c r="EI390" s="1"/>
      <c r="EJ390" s="1"/>
      <c r="EK390" s="1"/>
      <c r="EL390" s="1"/>
      <c r="EM390" s="1"/>
      <c r="EN390" s="1"/>
      <c r="EO390" s="1"/>
      <c r="EP390" s="1"/>
    </row>
    <row r="391" spans="2:146" ht="13.5">
      <c r="B391" s="1"/>
      <c r="C391" s="1"/>
      <c r="DZ391" s="1"/>
      <c r="EA391" s="1"/>
      <c r="EB391" s="1"/>
      <c r="EC391" s="1"/>
      <c r="ED391" s="1"/>
      <c r="EE391" s="1"/>
      <c r="EF391" s="1"/>
      <c r="EG391" s="1"/>
      <c r="EH391" s="1"/>
      <c r="EI391" s="1"/>
      <c r="EJ391" s="1"/>
      <c r="EK391" s="1"/>
      <c r="EL391" s="1"/>
      <c r="EM391" s="1"/>
      <c r="EN391" s="1"/>
      <c r="EO391" s="1"/>
      <c r="EP391" s="1"/>
    </row>
    <row r="392" spans="2:146" ht="13.5">
      <c r="B392" s="1"/>
      <c r="C392" s="1"/>
      <c r="DZ392" s="1"/>
      <c r="EA392" s="1"/>
      <c r="EB392" s="1"/>
      <c r="EC392" s="1"/>
      <c r="ED392" s="1"/>
      <c r="EE392" s="1"/>
      <c r="EF392" s="1"/>
      <c r="EG392" s="1"/>
      <c r="EH392" s="1"/>
      <c r="EI392" s="1"/>
      <c r="EJ392" s="1"/>
      <c r="EK392" s="1"/>
      <c r="EL392" s="1"/>
      <c r="EM392" s="1"/>
      <c r="EN392" s="1"/>
      <c r="EO392" s="1"/>
      <c r="EP392" s="1"/>
    </row>
    <row r="393" spans="2:146" ht="13.5">
      <c r="B393" s="1"/>
      <c r="C393" s="1"/>
      <c r="DZ393" s="1"/>
      <c r="EA393" s="1"/>
      <c r="EB393" s="1"/>
      <c r="EC393" s="1"/>
      <c r="ED393" s="1"/>
      <c r="EE393" s="1"/>
      <c r="EF393" s="1"/>
      <c r="EG393" s="1"/>
      <c r="EH393" s="1"/>
      <c r="EI393" s="1"/>
      <c r="EJ393" s="1"/>
      <c r="EK393" s="1"/>
      <c r="EL393" s="1"/>
      <c r="EM393" s="1"/>
      <c r="EN393" s="1"/>
      <c r="EO393" s="1"/>
      <c r="EP393" s="1"/>
    </row>
    <row r="394" spans="2:146" ht="13.5">
      <c r="B394" s="1"/>
      <c r="C394" s="1"/>
      <c r="DZ394" s="1"/>
      <c r="EA394" s="1"/>
      <c r="EB394" s="1"/>
      <c r="EC394" s="1"/>
      <c r="ED394" s="1"/>
      <c r="EE394" s="1"/>
      <c r="EF394" s="1"/>
      <c r="EG394" s="1"/>
      <c r="EH394" s="1"/>
      <c r="EI394" s="1"/>
      <c r="EJ394" s="1"/>
      <c r="EK394" s="1"/>
      <c r="EL394" s="1"/>
      <c r="EM394" s="1"/>
      <c r="EN394" s="1"/>
      <c r="EO394" s="1"/>
      <c r="EP394" s="1"/>
    </row>
    <row r="395" spans="2:146" ht="13.5">
      <c r="B395" s="1"/>
      <c r="C395" s="1"/>
      <c r="DZ395" s="1"/>
      <c r="EA395" s="1"/>
      <c r="EB395" s="1"/>
      <c r="EC395" s="1"/>
      <c r="ED395" s="1"/>
      <c r="EE395" s="1"/>
      <c r="EF395" s="1"/>
      <c r="EG395" s="1"/>
      <c r="EH395" s="1"/>
      <c r="EI395" s="1"/>
      <c r="EJ395" s="1"/>
      <c r="EK395" s="1"/>
      <c r="EL395" s="1"/>
      <c r="EM395" s="1"/>
      <c r="EN395" s="1"/>
      <c r="EO395" s="1"/>
      <c r="EP395" s="1"/>
    </row>
    <row r="396" spans="2:146" ht="13.5">
      <c r="B396" s="1"/>
      <c r="C396" s="1"/>
      <c r="DZ396" s="1"/>
      <c r="EA396" s="1"/>
      <c r="EB396" s="1"/>
      <c r="EC396" s="1"/>
      <c r="ED396" s="1"/>
      <c r="EE396" s="1"/>
      <c r="EF396" s="1"/>
      <c r="EG396" s="1"/>
      <c r="EH396" s="1"/>
      <c r="EI396" s="1"/>
      <c r="EJ396" s="1"/>
      <c r="EK396" s="1"/>
      <c r="EL396" s="1"/>
      <c r="EM396" s="1"/>
      <c r="EN396" s="1"/>
      <c r="EO396" s="1"/>
      <c r="EP396" s="1"/>
    </row>
    <row r="397" spans="2:146" ht="13.5">
      <c r="B397" s="1"/>
      <c r="C397" s="1"/>
      <c r="DZ397" s="1"/>
      <c r="EA397" s="1"/>
      <c r="EB397" s="1"/>
      <c r="EC397" s="1"/>
      <c r="ED397" s="1"/>
      <c r="EE397" s="1"/>
      <c r="EF397" s="1"/>
      <c r="EG397" s="1"/>
      <c r="EH397" s="1"/>
      <c r="EI397" s="1"/>
      <c r="EJ397" s="1"/>
      <c r="EK397" s="1"/>
      <c r="EL397" s="1"/>
      <c r="EM397" s="1"/>
      <c r="EN397" s="1"/>
      <c r="EO397" s="1"/>
      <c r="EP397" s="1"/>
    </row>
    <row r="398" spans="2:146" ht="13.5">
      <c r="B398" s="1"/>
      <c r="C398" s="1"/>
      <c r="DZ398" s="1"/>
      <c r="EA398" s="1"/>
      <c r="EB398" s="1"/>
      <c r="EC398" s="1"/>
      <c r="ED398" s="1"/>
      <c r="EE398" s="1"/>
      <c r="EF398" s="1"/>
      <c r="EG398" s="1"/>
      <c r="EH398" s="1"/>
      <c r="EI398" s="1"/>
      <c r="EJ398" s="1"/>
      <c r="EK398" s="1"/>
      <c r="EL398" s="1"/>
      <c r="EM398" s="1"/>
      <c r="EN398" s="1"/>
      <c r="EO398" s="1"/>
      <c r="EP398" s="1"/>
    </row>
    <row r="399" spans="2:146" ht="13.5">
      <c r="B399" s="1"/>
      <c r="C399" s="1"/>
      <c r="DZ399" s="1"/>
      <c r="EA399" s="1"/>
      <c r="EB399" s="1"/>
      <c r="EC399" s="1"/>
      <c r="ED399" s="1"/>
      <c r="EE399" s="1"/>
      <c r="EF399" s="1"/>
      <c r="EG399" s="1"/>
      <c r="EH399" s="1"/>
      <c r="EI399" s="1"/>
      <c r="EJ399" s="1"/>
      <c r="EK399" s="1"/>
      <c r="EL399" s="1"/>
      <c r="EM399" s="1"/>
      <c r="EN399" s="1"/>
      <c r="EO399" s="1"/>
      <c r="EP399" s="1"/>
    </row>
    <row r="400" spans="2:146" ht="13.5">
      <c r="B400" s="1"/>
      <c r="C400" s="1"/>
      <c r="DZ400" s="1"/>
      <c r="EA400" s="1"/>
      <c r="EB400" s="1"/>
      <c r="EC400" s="1"/>
      <c r="ED400" s="1"/>
      <c r="EE400" s="1"/>
      <c r="EF400" s="1"/>
      <c r="EG400" s="1"/>
      <c r="EH400" s="1"/>
      <c r="EI400" s="1"/>
      <c r="EJ400" s="1"/>
      <c r="EK400" s="1"/>
      <c r="EL400" s="1"/>
      <c r="EM400" s="1"/>
      <c r="EN400" s="1"/>
      <c r="EO400" s="1"/>
      <c r="EP400" s="1"/>
    </row>
    <row r="401" spans="2:146" ht="13.5">
      <c r="B401" s="1"/>
      <c r="C401" s="1"/>
      <c r="DZ401" s="1"/>
      <c r="EA401" s="1"/>
      <c r="EB401" s="1"/>
      <c r="EC401" s="1"/>
      <c r="ED401" s="1"/>
      <c r="EE401" s="1"/>
      <c r="EF401" s="1"/>
      <c r="EG401" s="1"/>
      <c r="EH401" s="1"/>
      <c r="EI401" s="1"/>
      <c r="EJ401" s="1"/>
      <c r="EK401" s="1"/>
      <c r="EL401" s="1"/>
      <c r="EM401" s="1"/>
      <c r="EN401" s="1"/>
      <c r="EO401" s="1"/>
      <c r="EP401" s="1"/>
    </row>
    <row r="402" spans="2:146" ht="13.5">
      <c r="B402" s="1"/>
      <c r="C402" s="1"/>
      <c r="DZ402" s="1"/>
      <c r="EA402" s="1"/>
      <c r="EB402" s="1"/>
      <c r="EC402" s="1"/>
      <c r="ED402" s="1"/>
      <c r="EE402" s="1"/>
      <c r="EF402" s="1"/>
      <c r="EG402" s="1"/>
      <c r="EH402" s="1"/>
      <c r="EI402" s="1"/>
      <c r="EJ402" s="1"/>
      <c r="EK402" s="1"/>
      <c r="EL402" s="1"/>
      <c r="EM402" s="1"/>
      <c r="EN402" s="1"/>
      <c r="EO402" s="1"/>
      <c r="EP402" s="1"/>
    </row>
    <row r="403" spans="2:146" ht="13.5">
      <c r="B403" s="1"/>
      <c r="C403" s="1"/>
      <c r="DZ403" s="1"/>
      <c r="EA403" s="1"/>
      <c r="EB403" s="1"/>
      <c r="EC403" s="1"/>
      <c r="ED403" s="1"/>
      <c r="EE403" s="1"/>
      <c r="EF403" s="1"/>
      <c r="EG403" s="1"/>
      <c r="EH403" s="1"/>
      <c r="EI403" s="1"/>
      <c r="EJ403" s="1"/>
      <c r="EK403" s="1"/>
      <c r="EL403" s="1"/>
      <c r="EM403" s="1"/>
      <c r="EN403" s="1"/>
      <c r="EO403" s="1"/>
      <c r="EP403" s="1"/>
    </row>
    <row r="404" spans="2:146" ht="13.5">
      <c r="B404" s="1"/>
      <c r="C404" s="1"/>
      <c r="DZ404" s="1"/>
      <c r="EA404" s="1"/>
      <c r="EB404" s="1"/>
      <c r="EC404" s="1"/>
      <c r="ED404" s="1"/>
      <c r="EE404" s="1"/>
      <c r="EF404" s="1"/>
      <c r="EG404" s="1"/>
      <c r="EH404" s="1"/>
      <c r="EI404" s="1"/>
      <c r="EJ404" s="1"/>
      <c r="EK404" s="1"/>
      <c r="EL404" s="1"/>
      <c r="EM404" s="1"/>
      <c r="EN404" s="1"/>
      <c r="EO404" s="1"/>
      <c r="EP404" s="1"/>
    </row>
    <row r="405" spans="2:146" ht="13.5">
      <c r="B405" s="1"/>
      <c r="C405" s="1"/>
      <c r="DZ405" s="1"/>
      <c r="EA405" s="1"/>
      <c r="EB405" s="1"/>
      <c r="EC405" s="1"/>
      <c r="ED405" s="1"/>
      <c r="EE405" s="1"/>
      <c r="EF405" s="1"/>
      <c r="EG405" s="1"/>
      <c r="EH405" s="1"/>
      <c r="EI405" s="1"/>
      <c r="EJ405" s="1"/>
      <c r="EK405" s="1"/>
      <c r="EL405" s="1"/>
      <c r="EM405" s="1"/>
      <c r="EN405" s="1"/>
      <c r="EO405" s="1"/>
      <c r="EP405" s="1"/>
    </row>
    <row r="406" spans="2:146" ht="13.5">
      <c r="B406" s="1"/>
      <c r="C406" s="1"/>
      <c r="DZ406" s="1"/>
      <c r="EA406" s="1"/>
      <c r="EB406" s="1"/>
      <c r="EC406" s="1"/>
      <c r="ED406" s="1"/>
      <c r="EE406" s="1"/>
      <c r="EF406" s="1"/>
      <c r="EG406" s="1"/>
      <c r="EH406" s="1"/>
      <c r="EI406" s="1"/>
      <c r="EJ406" s="1"/>
      <c r="EK406" s="1"/>
      <c r="EL406" s="1"/>
      <c r="EM406" s="1"/>
      <c r="EN406" s="1"/>
      <c r="EO406" s="1"/>
      <c r="EP406" s="1"/>
    </row>
    <row r="407" spans="2:146" ht="13.5">
      <c r="B407" s="1"/>
      <c r="C407" s="1"/>
      <c r="DZ407" s="1"/>
      <c r="EA407" s="1"/>
      <c r="EB407" s="1"/>
      <c r="EC407" s="1"/>
      <c r="ED407" s="1"/>
      <c r="EE407" s="1"/>
      <c r="EF407" s="1"/>
      <c r="EG407" s="1"/>
      <c r="EH407" s="1"/>
      <c r="EI407" s="1"/>
      <c r="EJ407" s="1"/>
      <c r="EK407" s="1"/>
      <c r="EL407" s="1"/>
      <c r="EM407" s="1"/>
      <c r="EN407" s="1"/>
      <c r="EO407" s="1"/>
      <c r="EP407" s="1"/>
    </row>
    <row r="408" spans="2:146" ht="13.5">
      <c r="B408" s="1"/>
      <c r="C408" s="1"/>
      <c r="DZ408" s="1"/>
      <c r="EA408" s="1"/>
      <c r="EB408" s="1"/>
      <c r="EC408" s="1"/>
      <c r="ED408" s="1"/>
      <c r="EE408" s="1"/>
      <c r="EF408" s="1"/>
      <c r="EG408" s="1"/>
      <c r="EH408" s="1"/>
      <c r="EI408" s="1"/>
      <c r="EJ408" s="1"/>
      <c r="EK408" s="1"/>
      <c r="EL408" s="1"/>
      <c r="EM408" s="1"/>
      <c r="EN408" s="1"/>
      <c r="EO408" s="1"/>
      <c r="EP408" s="1"/>
    </row>
    <row r="409" spans="2:146" ht="13.5">
      <c r="B409" s="1"/>
      <c r="C409" s="1"/>
      <c r="DZ409" s="1"/>
      <c r="EA409" s="1"/>
      <c r="EB409" s="1"/>
      <c r="EC409" s="1"/>
      <c r="ED409" s="1"/>
      <c r="EE409" s="1"/>
      <c r="EF409" s="1"/>
      <c r="EG409" s="1"/>
      <c r="EH409" s="1"/>
      <c r="EI409" s="1"/>
      <c r="EJ409" s="1"/>
      <c r="EK409" s="1"/>
      <c r="EL409" s="1"/>
      <c r="EM409" s="1"/>
      <c r="EN409" s="1"/>
      <c r="EO409" s="1"/>
      <c r="EP409" s="1"/>
    </row>
    <row r="410" spans="2:146" ht="13.5">
      <c r="B410" s="1"/>
      <c r="C410" s="1"/>
      <c r="DZ410" s="1"/>
      <c r="EA410" s="1"/>
      <c r="EB410" s="1"/>
      <c r="EC410" s="1"/>
      <c r="ED410" s="1"/>
      <c r="EE410" s="1"/>
      <c r="EF410" s="1"/>
      <c r="EG410" s="1"/>
      <c r="EH410" s="1"/>
      <c r="EI410" s="1"/>
      <c r="EJ410" s="1"/>
      <c r="EK410" s="1"/>
      <c r="EL410" s="1"/>
      <c r="EM410" s="1"/>
      <c r="EN410" s="1"/>
      <c r="EO410" s="1"/>
      <c r="EP410" s="1"/>
    </row>
    <row r="411" spans="2:146" ht="13.5">
      <c r="B411" s="1"/>
      <c r="C411" s="1"/>
      <c r="DZ411" s="1"/>
      <c r="EA411" s="1"/>
      <c r="EB411" s="1"/>
      <c r="EC411" s="1"/>
      <c r="ED411" s="1"/>
      <c r="EE411" s="1"/>
      <c r="EF411" s="1"/>
      <c r="EG411" s="1"/>
      <c r="EH411" s="1"/>
      <c r="EI411" s="1"/>
      <c r="EJ411" s="1"/>
      <c r="EK411" s="1"/>
      <c r="EL411" s="1"/>
      <c r="EM411" s="1"/>
      <c r="EN411" s="1"/>
      <c r="EO411" s="1"/>
      <c r="EP411" s="1"/>
    </row>
    <row r="412" spans="2:146" ht="13.5">
      <c r="B412" s="1"/>
      <c r="C412" s="1"/>
      <c r="DZ412" s="1"/>
      <c r="EA412" s="1"/>
      <c r="EB412" s="1"/>
      <c r="EC412" s="1"/>
      <c r="ED412" s="1"/>
      <c r="EE412" s="1"/>
      <c r="EF412" s="1"/>
      <c r="EG412" s="1"/>
      <c r="EH412" s="1"/>
      <c r="EI412" s="1"/>
      <c r="EJ412" s="1"/>
      <c r="EK412" s="1"/>
      <c r="EL412" s="1"/>
      <c r="EM412" s="1"/>
      <c r="EN412" s="1"/>
      <c r="EO412" s="1"/>
      <c r="EP412" s="1"/>
    </row>
    <row r="413" spans="2:146" ht="13.5">
      <c r="B413" s="1"/>
      <c r="C413" s="1"/>
      <c r="DZ413" s="1"/>
      <c r="EA413" s="1"/>
      <c r="EB413" s="1"/>
      <c r="EC413" s="1"/>
      <c r="ED413" s="1"/>
      <c r="EE413" s="1"/>
      <c r="EF413" s="1"/>
      <c r="EG413" s="1"/>
      <c r="EH413" s="1"/>
      <c r="EI413" s="1"/>
      <c r="EJ413" s="1"/>
      <c r="EK413" s="1"/>
      <c r="EL413" s="1"/>
      <c r="EM413" s="1"/>
      <c r="EN413" s="1"/>
      <c r="EO413" s="1"/>
      <c r="EP413" s="1"/>
    </row>
    <row r="414" spans="2:146" ht="13.5">
      <c r="B414" s="1"/>
      <c r="C414" s="1"/>
      <c r="DZ414" s="1"/>
      <c r="EA414" s="1"/>
      <c r="EB414" s="1"/>
      <c r="EC414" s="1"/>
      <c r="ED414" s="1"/>
      <c r="EE414" s="1"/>
      <c r="EF414" s="1"/>
      <c r="EG414" s="1"/>
      <c r="EH414" s="1"/>
      <c r="EI414" s="1"/>
      <c r="EJ414" s="1"/>
      <c r="EK414" s="1"/>
      <c r="EL414" s="1"/>
      <c r="EM414" s="1"/>
      <c r="EN414" s="1"/>
      <c r="EO414" s="1"/>
      <c r="EP414" s="1"/>
    </row>
    <row r="415" spans="2:146" ht="13.5">
      <c r="B415" s="1"/>
      <c r="C415" s="1"/>
      <c r="DZ415" s="1"/>
      <c r="EA415" s="1"/>
      <c r="EB415" s="1"/>
      <c r="EC415" s="1"/>
      <c r="ED415" s="1"/>
      <c r="EE415" s="1"/>
      <c r="EF415" s="1"/>
      <c r="EG415" s="1"/>
      <c r="EH415" s="1"/>
      <c r="EI415" s="1"/>
      <c r="EJ415" s="1"/>
      <c r="EK415" s="1"/>
      <c r="EL415" s="1"/>
      <c r="EM415" s="1"/>
      <c r="EN415" s="1"/>
      <c r="EO415" s="1"/>
      <c r="EP415" s="1"/>
    </row>
    <row r="416" spans="2:146" ht="13.5">
      <c r="B416" s="1"/>
      <c r="C416" s="1"/>
      <c r="DZ416" s="1"/>
      <c r="EA416" s="1"/>
      <c r="EB416" s="1"/>
      <c r="EC416" s="1"/>
      <c r="ED416" s="1"/>
      <c r="EE416" s="1"/>
      <c r="EF416" s="1"/>
      <c r="EG416" s="1"/>
      <c r="EH416" s="1"/>
      <c r="EI416" s="1"/>
      <c r="EJ416" s="1"/>
      <c r="EK416" s="1"/>
      <c r="EL416" s="1"/>
      <c r="EM416" s="1"/>
      <c r="EN416" s="1"/>
      <c r="EO416" s="1"/>
      <c r="EP416" s="1"/>
    </row>
    <row r="417" spans="2:146" ht="13.5">
      <c r="B417" s="1"/>
      <c r="C417" s="1"/>
      <c r="DZ417" s="1"/>
      <c r="EA417" s="1"/>
      <c r="EB417" s="1"/>
      <c r="EC417" s="1"/>
      <c r="ED417" s="1"/>
      <c r="EE417" s="1"/>
      <c r="EF417" s="1"/>
      <c r="EG417" s="1"/>
      <c r="EH417" s="1"/>
      <c r="EI417" s="1"/>
      <c r="EJ417" s="1"/>
      <c r="EK417" s="1"/>
      <c r="EL417" s="1"/>
      <c r="EM417" s="1"/>
      <c r="EN417" s="1"/>
      <c r="EO417" s="1"/>
      <c r="EP417" s="1"/>
    </row>
    <row r="418" spans="2:146" ht="13.5">
      <c r="B418" s="1"/>
      <c r="C418" s="1"/>
      <c r="DZ418" s="1"/>
      <c r="EA418" s="1"/>
      <c r="EB418" s="1"/>
      <c r="EC418" s="1"/>
      <c r="ED418" s="1"/>
      <c r="EE418" s="1"/>
      <c r="EF418" s="1"/>
      <c r="EG418" s="1"/>
      <c r="EH418" s="1"/>
      <c r="EI418" s="1"/>
      <c r="EJ418" s="1"/>
      <c r="EK418" s="1"/>
      <c r="EL418" s="1"/>
      <c r="EM418" s="1"/>
      <c r="EN418" s="1"/>
      <c r="EO418" s="1"/>
      <c r="EP418" s="1"/>
    </row>
    <row r="419" spans="2:146" ht="13.5">
      <c r="B419" s="1"/>
      <c r="C419" s="1"/>
      <c r="DZ419" s="1"/>
      <c r="EA419" s="1"/>
      <c r="EB419" s="1"/>
      <c r="EC419" s="1"/>
      <c r="ED419" s="1"/>
      <c r="EE419" s="1"/>
      <c r="EF419" s="1"/>
      <c r="EG419" s="1"/>
      <c r="EH419" s="1"/>
      <c r="EI419" s="1"/>
      <c r="EJ419" s="1"/>
      <c r="EK419" s="1"/>
      <c r="EL419" s="1"/>
      <c r="EM419" s="1"/>
      <c r="EN419" s="1"/>
      <c r="EO419" s="1"/>
      <c r="EP419" s="1"/>
    </row>
    <row r="420" spans="2:146" ht="13.5">
      <c r="B420" s="1"/>
      <c r="C420" s="1"/>
      <c r="DZ420" s="1"/>
      <c r="EA420" s="1"/>
      <c r="EB420" s="1"/>
      <c r="EC420" s="1"/>
      <c r="ED420" s="1"/>
      <c r="EE420" s="1"/>
      <c r="EF420" s="1"/>
      <c r="EG420" s="1"/>
      <c r="EH420" s="1"/>
      <c r="EI420" s="1"/>
      <c r="EJ420" s="1"/>
      <c r="EK420" s="1"/>
      <c r="EL420" s="1"/>
      <c r="EM420" s="1"/>
      <c r="EN420" s="1"/>
      <c r="EO420" s="1"/>
      <c r="EP420" s="1"/>
    </row>
    <row r="421" spans="2:146" ht="13.5">
      <c r="B421" s="1"/>
      <c r="C421" s="1"/>
      <c r="DZ421" s="1"/>
      <c r="EA421" s="1"/>
      <c r="EB421" s="1"/>
      <c r="EC421" s="1"/>
      <c r="ED421" s="1"/>
      <c r="EE421" s="1"/>
      <c r="EF421" s="1"/>
      <c r="EG421" s="1"/>
      <c r="EH421" s="1"/>
      <c r="EI421" s="1"/>
      <c r="EJ421" s="1"/>
      <c r="EK421" s="1"/>
      <c r="EL421" s="1"/>
      <c r="EM421" s="1"/>
      <c r="EN421" s="1"/>
      <c r="EO421" s="1"/>
      <c r="EP421" s="1"/>
    </row>
    <row r="422" spans="2:146" ht="13.5">
      <c r="B422" s="1"/>
      <c r="C422" s="1"/>
      <c r="DZ422" s="1"/>
      <c r="EA422" s="1"/>
      <c r="EB422" s="1"/>
      <c r="EC422" s="1"/>
      <c r="ED422" s="1"/>
      <c r="EE422" s="1"/>
      <c r="EF422" s="1"/>
      <c r="EG422" s="1"/>
      <c r="EH422" s="1"/>
      <c r="EI422" s="1"/>
      <c r="EJ422" s="1"/>
      <c r="EK422" s="1"/>
      <c r="EL422" s="1"/>
      <c r="EM422" s="1"/>
      <c r="EN422" s="1"/>
      <c r="EO422" s="1"/>
      <c r="EP422" s="1"/>
    </row>
    <row r="423" spans="2:146" ht="13.5">
      <c r="B423" s="1"/>
      <c r="C423" s="1"/>
      <c r="DZ423" s="1"/>
      <c r="EA423" s="1"/>
      <c r="EB423" s="1"/>
      <c r="EC423" s="1"/>
      <c r="ED423" s="1"/>
      <c r="EE423" s="1"/>
      <c r="EF423" s="1"/>
      <c r="EG423" s="1"/>
      <c r="EH423" s="1"/>
      <c r="EI423" s="1"/>
      <c r="EJ423" s="1"/>
      <c r="EK423" s="1"/>
      <c r="EL423" s="1"/>
      <c r="EM423" s="1"/>
      <c r="EN423" s="1"/>
      <c r="EO423" s="1"/>
      <c r="EP423" s="1"/>
    </row>
    <row r="424" spans="2:146" ht="13.5">
      <c r="B424" s="1"/>
      <c r="C424" s="1"/>
      <c r="DZ424" s="1"/>
      <c r="EA424" s="1"/>
      <c r="EB424" s="1"/>
      <c r="EC424" s="1"/>
      <c r="ED424" s="1"/>
      <c r="EE424" s="1"/>
      <c r="EF424" s="1"/>
      <c r="EG424" s="1"/>
      <c r="EH424" s="1"/>
      <c r="EI424" s="1"/>
      <c r="EJ424" s="1"/>
      <c r="EK424" s="1"/>
      <c r="EL424" s="1"/>
      <c r="EM424" s="1"/>
      <c r="EN424" s="1"/>
      <c r="EO424" s="1"/>
      <c r="EP424" s="1"/>
    </row>
    <row r="425" spans="2:146" ht="13.5">
      <c r="B425" s="1"/>
      <c r="C425" s="1"/>
      <c r="DZ425" s="1"/>
      <c r="EA425" s="1"/>
      <c r="EB425" s="1"/>
      <c r="EC425" s="1"/>
      <c r="ED425" s="1"/>
      <c r="EE425" s="1"/>
      <c r="EF425" s="1"/>
      <c r="EG425" s="1"/>
      <c r="EH425" s="1"/>
      <c r="EI425" s="1"/>
      <c r="EJ425" s="1"/>
      <c r="EK425" s="1"/>
      <c r="EL425" s="1"/>
      <c r="EM425" s="1"/>
      <c r="EN425" s="1"/>
      <c r="EO425" s="1"/>
      <c r="EP425" s="1"/>
    </row>
    <row r="426" spans="2:146" ht="13.5">
      <c r="B426" s="1"/>
      <c r="C426" s="1"/>
      <c r="DZ426" s="1"/>
      <c r="EA426" s="1"/>
      <c r="EB426" s="1"/>
      <c r="EC426" s="1"/>
      <c r="ED426" s="1"/>
      <c r="EE426" s="1"/>
      <c r="EF426" s="1"/>
      <c r="EG426" s="1"/>
      <c r="EH426" s="1"/>
      <c r="EI426" s="1"/>
      <c r="EJ426" s="1"/>
      <c r="EK426" s="1"/>
      <c r="EL426" s="1"/>
      <c r="EM426" s="1"/>
      <c r="EN426" s="1"/>
      <c r="EO426" s="1"/>
      <c r="EP426" s="1"/>
    </row>
    <row r="427" spans="2:146" ht="13.5">
      <c r="B427" s="1"/>
      <c r="C427" s="1"/>
      <c r="DZ427" s="1"/>
      <c r="EA427" s="1"/>
      <c r="EB427" s="1"/>
      <c r="EC427" s="1"/>
      <c r="ED427" s="1"/>
      <c r="EE427" s="1"/>
      <c r="EF427" s="1"/>
      <c r="EG427" s="1"/>
      <c r="EH427" s="1"/>
      <c r="EI427" s="1"/>
      <c r="EJ427" s="1"/>
      <c r="EK427" s="1"/>
      <c r="EL427" s="1"/>
      <c r="EM427" s="1"/>
      <c r="EN427" s="1"/>
      <c r="EO427" s="1"/>
      <c r="EP427" s="1"/>
    </row>
    <row r="428" spans="2:146" ht="13.5">
      <c r="B428" s="1"/>
      <c r="C428" s="1"/>
      <c r="DZ428" s="1"/>
      <c r="EA428" s="1"/>
      <c r="EB428" s="1"/>
      <c r="EC428" s="1"/>
      <c r="ED428" s="1"/>
      <c r="EE428" s="1"/>
      <c r="EF428" s="1"/>
      <c r="EG428" s="1"/>
      <c r="EH428" s="1"/>
      <c r="EI428" s="1"/>
      <c r="EJ428" s="1"/>
      <c r="EK428" s="1"/>
      <c r="EL428" s="1"/>
      <c r="EM428" s="1"/>
      <c r="EN428" s="1"/>
      <c r="EO428" s="1"/>
      <c r="EP428" s="1"/>
    </row>
    <row r="429" spans="2:146" ht="13.5">
      <c r="B429" s="1"/>
      <c r="C429" s="1"/>
      <c r="DZ429" s="1"/>
      <c r="EA429" s="1"/>
      <c r="EB429" s="1"/>
      <c r="EC429" s="1"/>
      <c r="ED429" s="1"/>
      <c r="EE429" s="1"/>
      <c r="EF429" s="1"/>
      <c r="EG429" s="1"/>
      <c r="EH429" s="1"/>
      <c r="EI429" s="1"/>
      <c r="EJ429" s="1"/>
      <c r="EK429" s="1"/>
      <c r="EL429" s="1"/>
      <c r="EM429" s="1"/>
      <c r="EN429" s="1"/>
      <c r="EO429" s="1"/>
      <c r="EP429" s="1"/>
    </row>
    <row r="430" spans="2:146" ht="13.5">
      <c r="B430" s="1"/>
      <c r="C430" s="1"/>
      <c r="DZ430" s="1"/>
      <c r="EA430" s="1"/>
      <c r="EB430" s="1"/>
      <c r="EC430" s="1"/>
      <c r="ED430" s="1"/>
      <c r="EE430" s="1"/>
      <c r="EF430" s="1"/>
      <c r="EG430" s="1"/>
      <c r="EH430" s="1"/>
      <c r="EI430" s="1"/>
      <c r="EJ430" s="1"/>
      <c r="EK430" s="1"/>
      <c r="EL430" s="1"/>
      <c r="EM430" s="1"/>
      <c r="EN430" s="1"/>
      <c r="EO430" s="1"/>
      <c r="EP430" s="1"/>
    </row>
    <row r="431" spans="2:146" ht="13.5">
      <c r="B431" s="1"/>
      <c r="C431" s="1"/>
      <c r="DZ431" s="1"/>
      <c r="EA431" s="1"/>
      <c r="EB431" s="1"/>
      <c r="EC431" s="1"/>
      <c r="ED431" s="1"/>
      <c r="EE431" s="1"/>
      <c r="EF431" s="1"/>
      <c r="EG431" s="1"/>
      <c r="EH431" s="1"/>
      <c r="EI431" s="1"/>
      <c r="EJ431" s="1"/>
      <c r="EK431" s="1"/>
      <c r="EL431" s="1"/>
      <c r="EM431" s="1"/>
      <c r="EN431" s="1"/>
      <c r="EO431" s="1"/>
      <c r="EP431" s="1"/>
    </row>
    <row r="432" spans="2:146" ht="13.5">
      <c r="B432" s="1"/>
      <c r="C432" s="1"/>
      <c r="DZ432" s="1"/>
      <c r="EA432" s="1"/>
      <c r="EB432" s="1"/>
      <c r="EC432" s="1"/>
      <c r="ED432" s="1"/>
      <c r="EE432" s="1"/>
      <c r="EF432" s="1"/>
      <c r="EG432" s="1"/>
      <c r="EH432" s="1"/>
      <c r="EI432" s="1"/>
      <c r="EJ432" s="1"/>
      <c r="EK432" s="1"/>
      <c r="EL432" s="1"/>
      <c r="EM432" s="1"/>
      <c r="EN432" s="1"/>
      <c r="EO432" s="1"/>
      <c r="EP432" s="1"/>
    </row>
    <row r="433" spans="2:146" ht="13.5">
      <c r="B433" s="1"/>
      <c r="C433" s="1"/>
      <c r="DZ433" s="1"/>
      <c r="EA433" s="1"/>
      <c r="EB433" s="1"/>
      <c r="EC433" s="1"/>
      <c r="ED433" s="1"/>
      <c r="EE433" s="1"/>
      <c r="EF433" s="1"/>
      <c r="EG433" s="1"/>
      <c r="EH433" s="1"/>
      <c r="EI433" s="1"/>
      <c r="EJ433" s="1"/>
      <c r="EK433" s="1"/>
      <c r="EL433" s="1"/>
      <c r="EM433" s="1"/>
      <c r="EN433" s="1"/>
      <c r="EO433" s="1"/>
      <c r="EP433" s="1"/>
    </row>
    <row r="434" spans="2:146" ht="13.5">
      <c r="B434" s="1"/>
      <c r="C434" s="1"/>
      <c r="DZ434" s="1"/>
      <c r="EA434" s="1"/>
      <c r="EB434" s="1"/>
      <c r="EC434" s="1"/>
      <c r="ED434" s="1"/>
      <c r="EE434" s="1"/>
      <c r="EF434" s="1"/>
      <c r="EG434" s="1"/>
      <c r="EH434" s="1"/>
      <c r="EI434" s="1"/>
      <c r="EJ434" s="1"/>
      <c r="EK434" s="1"/>
      <c r="EL434" s="1"/>
      <c r="EM434" s="1"/>
      <c r="EN434" s="1"/>
      <c r="EO434" s="1"/>
      <c r="EP434" s="1"/>
    </row>
    <row r="435" spans="2:146" ht="13.5">
      <c r="B435" s="1"/>
      <c r="C435" s="1"/>
      <c r="DZ435" s="1"/>
      <c r="EA435" s="1"/>
      <c r="EB435" s="1"/>
      <c r="EC435" s="1"/>
      <c r="ED435" s="1"/>
      <c r="EE435" s="1"/>
      <c r="EF435" s="1"/>
      <c r="EG435" s="1"/>
      <c r="EH435" s="1"/>
      <c r="EI435" s="1"/>
      <c r="EJ435" s="1"/>
      <c r="EK435" s="1"/>
      <c r="EL435" s="1"/>
      <c r="EM435" s="1"/>
      <c r="EN435" s="1"/>
      <c r="EO435" s="1"/>
      <c r="EP435" s="1"/>
    </row>
    <row r="436" spans="2:146" ht="13.5">
      <c r="B436" s="1"/>
      <c r="C436" s="1"/>
      <c r="DZ436" s="1"/>
      <c r="EA436" s="1"/>
      <c r="EB436" s="1"/>
      <c r="EC436" s="1"/>
      <c r="ED436" s="1"/>
      <c r="EE436" s="1"/>
      <c r="EF436" s="1"/>
      <c r="EG436" s="1"/>
      <c r="EH436" s="1"/>
      <c r="EI436" s="1"/>
      <c r="EJ436" s="1"/>
      <c r="EK436" s="1"/>
      <c r="EL436" s="1"/>
      <c r="EM436" s="1"/>
      <c r="EN436" s="1"/>
      <c r="EO436" s="1"/>
      <c r="EP436" s="1"/>
    </row>
    <row r="437" spans="2:146" ht="13.5">
      <c r="B437" s="1"/>
      <c r="C437" s="1"/>
      <c r="DZ437" s="1"/>
      <c r="EA437" s="1"/>
      <c r="EB437" s="1"/>
      <c r="EC437" s="1"/>
      <c r="ED437" s="1"/>
      <c r="EE437" s="1"/>
      <c r="EF437" s="1"/>
      <c r="EG437" s="1"/>
      <c r="EH437" s="1"/>
      <c r="EI437" s="1"/>
      <c r="EJ437" s="1"/>
      <c r="EK437" s="1"/>
      <c r="EL437" s="1"/>
      <c r="EM437" s="1"/>
      <c r="EN437" s="1"/>
      <c r="EO437" s="1"/>
      <c r="EP437" s="1"/>
    </row>
    <row r="438" spans="2:146" ht="13.5">
      <c r="B438" s="1"/>
      <c r="C438" s="1"/>
      <c r="DZ438" s="1"/>
      <c r="EA438" s="1"/>
      <c r="EB438" s="1"/>
      <c r="EC438" s="1"/>
      <c r="ED438" s="1"/>
      <c r="EE438" s="1"/>
      <c r="EF438" s="1"/>
      <c r="EG438" s="1"/>
      <c r="EH438" s="1"/>
      <c r="EI438" s="1"/>
      <c r="EJ438" s="1"/>
      <c r="EK438" s="1"/>
      <c r="EL438" s="1"/>
      <c r="EM438" s="1"/>
      <c r="EN438" s="1"/>
      <c r="EO438" s="1"/>
      <c r="EP438" s="1"/>
    </row>
    <row r="439" spans="2:146" ht="13.5">
      <c r="B439" s="1"/>
      <c r="C439" s="1"/>
      <c r="DZ439" s="1"/>
      <c r="EA439" s="1"/>
      <c r="EB439" s="1"/>
      <c r="EC439" s="1"/>
      <c r="ED439" s="1"/>
      <c r="EE439" s="1"/>
      <c r="EF439" s="1"/>
      <c r="EG439" s="1"/>
      <c r="EH439" s="1"/>
      <c r="EI439" s="1"/>
      <c r="EJ439" s="1"/>
      <c r="EK439" s="1"/>
      <c r="EL439" s="1"/>
      <c r="EM439" s="1"/>
      <c r="EN439" s="1"/>
      <c r="EO439" s="1"/>
      <c r="EP439" s="1"/>
    </row>
    <row r="440" spans="2:146" ht="13.5">
      <c r="B440" s="1"/>
      <c r="C440" s="1"/>
      <c r="DZ440" s="1"/>
      <c r="EA440" s="1"/>
      <c r="EB440" s="1"/>
      <c r="EC440" s="1"/>
      <c r="ED440" s="1"/>
      <c r="EE440" s="1"/>
      <c r="EF440" s="1"/>
      <c r="EG440" s="1"/>
      <c r="EH440" s="1"/>
      <c r="EI440" s="1"/>
      <c r="EJ440" s="1"/>
      <c r="EK440" s="1"/>
      <c r="EL440" s="1"/>
      <c r="EM440" s="1"/>
      <c r="EN440" s="1"/>
      <c r="EO440" s="1"/>
      <c r="EP440" s="1"/>
    </row>
    <row r="441" spans="2:146" ht="13.5">
      <c r="B441" s="1"/>
      <c r="C441" s="1"/>
      <c r="DZ441" s="1"/>
      <c r="EA441" s="1"/>
      <c r="EB441" s="1"/>
      <c r="EC441" s="1"/>
      <c r="ED441" s="1"/>
      <c r="EE441" s="1"/>
      <c r="EF441" s="1"/>
      <c r="EG441" s="1"/>
      <c r="EH441" s="1"/>
      <c r="EI441" s="1"/>
      <c r="EJ441" s="1"/>
      <c r="EK441" s="1"/>
      <c r="EL441" s="1"/>
      <c r="EM441" s="1"/>
      <c r="EN441" s="1"/>
      <c r="EO441" s="1"/>
      <c r="EP441" s="1"/>
    </row>
    <row r="442" spans="2:146" ht="13.5">
      <c r="B442" s="1"/>
      <c r="C442" s="1"/>
      <c r="DZ442" s="1"/>
      <c r="EA442" s="1"/>
      <c r="EB442" s="1"/>
      <c r="EC442" s="1"/>
      <c r="ED442" s="1"/>
      <c r="EE442" s="1"/>
      <c r="EF442" s="1"/>
      <c r="EG442" s="1"/>
      <c r="EH442" s="1"/>
      <c r="EI442" s="1"/>
      <c r="EJ442" s="1"/>
      <c r="EK442" s="1"/>
      <c r="EL442" s="1"/>
      <c r="EM442" s="1"/>
      <c r="EN442" s="1"/>
      <c r="EO442" s="1"/>
      <c r="EP442" s="1"/>
    </row>
    <row r="443" spans="2:146" ht="13.5">
      <c r="B443" s="1"/>
      <c r="C443" s="1"/>
      <c r="DZ443" s="1"/>
      <c r="EA443" s="1"/>
      <c r="EB443" s="1"/>
      <c r="EC443" s="1"/>
      <c r="ED443" s="1"/>
      <c r="EE443" s="1"/>
      <c r="EF443" s="1"/>
      <c r="EG443" s="1"/>
      <c r="EH443" s="1"/>
      <c r="EI443" s="1"/>
      <c r="EJ443" s="1"/>
      <c r="EK443" s="1"/>
      <c r="EL443" s="1"/>
      <c r="EM443" s="1"/>
      <c r="EN443" s="1"/>
      <c r="EO443" s="1"/>
      <c r="EP443" s="1"/>
    </row>
    <row r="444" spans="2:146" ht="13.5">
      <c r="B444" s="1"/>
      <c r="C444" s="1"/>
      <c r="DZ444" s="1"/>
      <c r="EA444" s="1"/>
      <c r="EB444" s="1"/>
      <c r="EC444" s="1"/>
      <c r="ED444" s="1"/>
      <c r="EE444" s="1"/>
      <c r="EF444" s="1"/>
      <c r="EG444" s="1"/>
      <c r="EH444" s="1"/>
      <c r="EI444" s="1"/>
      <c r="EJ444" s="1"/>
      <c r="EK444" s="1"/>
      <c r="EL444" s="1"/>
      <c r="EM444" s="1"/>
      <c r="EN444" s="1"/>
      <c r="EO444" s="1"/>
      <c r="EP444" s="1"/>
    </row>
    <row r="445" spans="2:146" ht="13.5">
      <c r="B445" s="1"/>
      <c r="C445" s="1"/>
      <c r="DZ445" s="1"/>
      <c r="EA445" s="1"/>
      <c r="EB445" s="1"/>
      <c r="EC445" s="1"/>
      <c r="ED445" s="1"/>
      <c r="EE445" s="1"/>
      <c r="EF445" s="1"/>
      <c r="EG445" s="1"/>
      <c r="EH445" s="1"/>
      <c r="EI445" s="1"/>
      <c r="EJ445" s="1"/>
      <c r="EK445" s="1"/>
      <c r="EL445" s="1"/>
      <c r="EM445" s="1"/>
      <c r="EN445" s="1"/>
      <c r="EO445" s="1"/>
      <c r="EP445" s="1"/>
    </row>
    <row r="446" spans="2:146" ht="13.5">
      <c r="B446" s="1"/>
      <c r="C446" s="1"/>
      <c r="DZ446" s="1"/>
      <c r="EA446" s="1"/>
      <c r="EB446" s="1"/>
      <c r="EC446" s="1"/>
      <c r="ED446" s="1"/>
      <c r="EE446" s="1"/>
      <c r="EF446" s="1"/>
      <c r="EG446" s="1"/>
      <c r="EH446" s="1"/>
      <c r="EI446" s="1"/>
      <c r="EJ446" s="1"/>
      <c r="EK446" s="1"/>
      <c r="EL446" s="1"/>
      <c r="EM446" s="1"/>
      <c r="EN446" s="1"/>
      <c r="EO446" s="1"/>
      <c r="EP446" s="1"/>
    </row>
    <row r="447" spans="2:146" ht="13.5">
      <c r="B447" s="1"/>
      <c r="C447" s="1"/>
      <c r="DZ447" s="1"/>
      <c r="EA447" s="1"/>
      <c r="EB447" s="1"/>
      <c r="EC447" s="1"/>
      <c r="ED447" s="1"/>
      <c r="EE447" s="1"/>
      <c r="EF447" s="1"/>
      <c r="EG447" s="1"/>
      <c r="EH447" s="1"/>
      <c r="EI447" s="1"/>
      <c r="EJ447" s="1"/>
      <c r="EK447" s="1"/>
      <c r="EL447" s="1"/>
      <c r="EM447" s="1"/>
      <c r="EN447" s="1"/>
      <c r="EO447" s="1"/>
      <c r="EP447" s="1"/>
    </row>
    <row r="448" spans="2:146" ht="13.5">
      <c r="B448" s="1"/>
      <c r="C448" s="1"/>
      <c r="DZ448" s="1"/>
      <c r="EA448" s="1"/>
      <c r="EB448" s="1"/>
      <c r="EC448" s="1"/>
      <c r="ED448" s="1"/>
      <c r="EE448" s="1"/>
      <c r="EF448" s="1"/>
      <c r="EG448" s="1"/>
      <c r="EH448" s="1"/>
      <c r="EI448" s="1"/>
      <c r="EJ448" s="1"/>
      <c r="EK448" s="1"/>
      <c r="EL448" s="1"/>
      <c r="EM448" s="1"/>
      <c r="EN448" s="1"/>
      <c r="EO448" s="1"/>
      <c r="EP448" s="1"/>
    </row>
    <row r="449" spans="2:146" ht="13.5">
      <c r="B449" s="1"/>
      <c r="C449" s="1"/>
      <c r="DZ449" s="1"/>
      <c r="EA449" s="1"/>
      <c r="EB449" s="1"/>
      <c r="EC449" s="1"/>
      <c r="ED449" s="1"/>
      <c r="EE449" s="1"/>
      <c r="EF449" s="1"/>
      <c r="EG449" s="1"/>
      <c r="EH449" s="1"/>
      <c r="EI449" s="1"/>
      <c r="EJ449" s="1"/>
      <c r="EK449" s="1"/>
      <c r="EL449" s="1"/>
      <c r="EM449" s="1"/>
      <c r="EN449" s="1"/>
      <c r="EO449" s="1"/>
      <c r="EP449" s="1"/>
    </row>
    <row r="450" spans="2:146" ht="13.5">
      <c r="B450" s="1"/>
      <c r="C450" s="1"/>
      <c r="DZ450" s="1"/>
      <c r="EA450" s="1"/>
      <c r="EB450" s="1"/>
      <c r="EC450" s="1"/>
      <c r="ED450" s="1"/>
      <c r="EE450" s="1"/>
      <c r="EF450" s="1"/>
      <c r="EG450" s="1"/>
      <c r="EH450" s="1"/>
      <c r="EI450" s="1"/>
      <c r="EJ450" s="1"/>
      <c r="EK450" s="1"/>
      <c r="EL450" s="1"/>
      <c r="EM450" s="1"/>
      <c r="EN450" s="1"/>
      <c r="EO450" s="1"/>
      <c r="EP450" s="1"/>
    </row>
    <row r="451" spans="2:146" ht="13.5">
      <c r="B451" s="1"/>
      <c r="C451" s="1"/>
      <c r="DZ451" s="1"/>
      <c r="EA451" s="1"/>
      <c r="EB451" s="1"/>
      <c r="EC451" s="1"/>
      <c r="ED451" s="1"/>
      <c r="EE451" s="1"/>
      <c r="EF451" s="1"/>
      <c r="EG451" s="1"/>
      <c r="EH451" s="1"/>
      <c r="EI451" s="1"/>
      <c r="EJ451" s="1"/>
      <c r="EK451" s="1"/>
      <c r="EL451" s="1"/>
      <c r="EM451" s="1"/>
      <c r="EN451" s="1"/>
      <c r="EO451" s="1"/>
      <c r="EP451" s="1"/>
    </row>
    <row r="452" spans="2:146" ht="13.5">
      <c r="B452" s="1"/>
      <c r="C452" s="1"/>
      <c r="DZ452" s="1"/>
      <c r="EA452" s="1"/>
      <c r="EB452" s="1"/>
      <c r="EC452" s="1"/>
      <c r="ED452" s="1"/>
      <c r="EE452" s="1"/>
      <c r="EF452" s="1"/>
      <c r="EG452" s="1"/>
      <c r="EH452" s="1"/>
      <c r="EI452" s="1"/>
      <c r="EJ452" s="1"/>
      <c r="EK452" s="1"/>
      <c r="EL452" s="1"/>
      <c r="EM452" s="1"/>
      <c r="EN452" s="1"/>
      <c r="EO452" s="1"/>
      <c r="EP452" s="1"/>
    </row>
    <row r="453" spans="2:146" ht="13.5">
      <c r="B453" s="1"/>
      <c r="C453" s="1"/>
      <c r="DZ453" s="1"/>
      <c r="EA453" s="1"/>
      <c r="EB453" s="1"/>
      <c r="EC453" s="1"/>
      <c r="ED453" s="1"/>
      <c r="EE453" s="1"/>
      <c r="EF453" s="1"/>
      <c r="EG453" s="1"/>
      <c r="EH453" s="1"/>
      <c r="EI453" s="1"/>
      <c r="EJ453" s="1"/>
      <c r="EK453" s="1"/>
      <c r="EL453" s="1"/>
      <c r="EM453" s="1"/>
      <c r="EN453" s="1"/>
      <c r="EO453" s="1"/>
      <c r="EP453" s="1"/>
    </row>
    <row r="454" spans="2:146" ht="13.5">
      <c r="B454" s="1"/>
      <c r="C454" s="1"/>
      <c r="DZ454" s="1"/>
      <c r="EA454" s="1"/>
      <c r="EB454" s="1"/>
      <c r="EC454" s="1"/>
      <c r="ED454" s="1"/>
      <c r="EE454" s="1"/>
      <c r="EF454" s="1"/>
      <c r="EG454" s="1"/>
      <c r="EH454" s="1"/>
      <c r="EI454" s="1"/>
      <c r="EJ454" s="1"/>
      <c r="EK454" s="1"/>
      <c r="EL454" s="1"/>
      <c r="EM454" s="1"/>
      <c r="EN454" s="1"/>
      <c r="EO454" s="1"/>
      <c r="EP454" s="1"/>
    </row>
    <row r="455" spans="2:146" ht="13.5">
      <c r="B455" s="1"/>
      <c r="C455" s="1"/>
      <c r="DZ455" s="1"/>
      <c r="EA455" s="1"/>
      <c r="EB455" s="1"/>
      <c r="EC455" s="1"/>
      <c r="ED455" s="1"/>
      <c r="EE455" s="1"/>
      <c r="EF455" s="1"/>
      <c r="EG455" s="1"/>
      <c r="EH455" s="1"/>
      <c r="EI455" s="1"/>
      <c r="EJ455" s="1"/>
      <c r="EK455" s="1"/>
      <c r="EL455" s="1"/>
      <c r="EM455" s="1"/>
      <c r="EN455" s="1"/>
      <c r="EO455" s="1"/>
      <c r="EP455" s="1"/>
    </row>
    <row r="456" spans="2:146" ht="13.5">
      <c r="B456" s="1"/>
      <c r="C456" s="1"/>
      <c r="DZ456" s="1"/>
      <c r="EA456" s="1"/>
      <c r="EB456" s="1"/>
      <c r="EC456" s="1"/>
      <c r="ED456" s="1"/>
      <c r="EE456" s="1"/>
      <c r="EF456" s="1"/>
      <c r="EG456" s="1"/>
      <c r="EH456" s="1"/>
      <c r="EI456" s="1"/>
      <c r="EJ456" s="1"/>
      <c r="EK456" s="1"/>
      <c r="EL456" s="1"/>
      <c r="EM456" s="1"/>
      <c r="EN456" s="1"/>
      <c r="EO456" s="1"/>
      <c r="EP456" s="1"/>
    </row>
    <row r="457" spans="2:146" ht="13.5">
      <c r="B457" s="1"/>
      <c r="C457" s="1"/>
      <c r="DZ457" s="1"/>
      <c r="EA457" s="1"/>
      <c r="EB457" s="1"/>
      <c r="EC457" s="1"/>
      <c r="ED457" s="1"/>
      <c r="EE457" s="1"/>
      <c r="EF457" s="1"/>
      <c r="EG457" s="1"/>
      <c r="EH457" s="1"/>
      <c r="EI457" s="1"/>
      <c r="EJ457" s="1"/>
      <c r="EK457" s="1"/>
      <c r="EL457" s="1"/>
      <c r="EM457" s="1"/>
      <c r="EN457" s="1"/>
      <c r="EO457" s="1"/>
      <c r="EP457" s="1"/>
    </row>
    <row r="458" spans="2:146" ht="13.5">
      <c r="B458" s="1"/>
      <c r="C458" s="1"/>
      <c r="DZ458" s="1"/>
      <c r="EA458" s="1"/>
      <c r="EB458" s="1"/>
      <c r="EC458" s="1"/>
      <c r="ED458" s="1"/>
      <c r="EE458" s="1"/>
      <c r="EF458" s="1"/>
      <c r="EG458" s="1"/>
      <c r="EH458" s="1"/>
      <c r="EI458" s="1"/>
      <c r="EJ458" s="1"/>
      <c r="EK458" s="1"/>
      <c r="EL458" s="1"/>
      <c r="EM458" s="1"/>
      <c r="EN458" s="1"/>
      <c r="EO458" s="1"/>
      <c r="EP458" s="1"/>
    </row>
    <row r="459" spans="2:146" ht="13.5">
      <c r="B459" s="1"/>
      <c r="C459" s="1"/>
      <c r="DZ459" s="1"/>
      <c r="EA459" s="1"/>
      <c r="EB459" s="1"/>
      <c r="EC459" s="1"/>
      <c r="ED459" s="1"/>
      <c r="EE459" s="1"/>
      <c r="EF459" s="1"/>
      <c r="EG459" s="1"/>
      <c r="EH459" s="1"/>
      <c r="EI459" s="1"/>
      <c r="EJ459" s="1"/>
      <c r="EK459" s="1"/>
      <c r="EL459" s="1"/>
      <c r="EM459" s="1"/>
      <c r="EN459" s="1"/>
      <c r="EO459" s="1"/>
      <c r="EP459" s="1"/>
    </row>
    <row r="460" spans="2:146" ht="13.5">
      <c r="B460" s="1"/>
      <c r="C460" s="1"/>
      <c r="DZ460" s="1"/>
      <c r="EA460" s="1"/>
      <c r="EB460" s="1"/>
      <c r="EC460" s="1"/>
      <c r="ED460" s="1"/>
      <c r="EE460" s="1"/>
      <c r="EF460" s="1"/>
      <c r="EG460" s="1"/>
      <c r="EH460" s="1"/>
      <c r="EI460" s="1"/>
      <c r="EJ460" s="1"/>
      <c r="EK460" s="1"/>
      <c r="EL460" s="1"/>
      <c r="EM460" s="1"/>
      <c r="EN460" s="1"/>
      <c r="EO460" s="1"/>
      <c r="EP460" s="1"/>
    </row>
    <row r="461" spans="2:146" ht="13.5">
      <c r="B461" s="1"/>
      <c r="C461" s="1"/>
      <c r="DZ461" s="1"/>
      <c r="EA461" s="1"/>
      <c r="EB461" s="1"/>
      <c r="EC461" s="1"/>
      <c r="ED461" s="1"/>
      <c r="EE461" s="1"/>
      <c r="EF461" s="1"/>
      <c r="EG461" s="1"/>
      <c r="EH461" s="1"/>
      <c r="EI461" s="1"/>
      <c r="EJ461" s="1"/>
      <c r="EK461" s="1"/>
      <c r="EL461" s="1"/>
      <c r="EM461" s="1"/>
      <c r="EN461" s="1"/>
      <c r="EO461" s="1"/>
      <c r="EP461" s="1"/>
    </row>
    <row r="462" spans="2:146" ht="13.5">
      <c r="B462" s="1"/>
      <c r="C462" s="1"/>
      <c r="DZ462" s="1"/>
      <c r="EA462" s="1"/>
      <c r="EB462" s="1"/>
      <c r="EC462" s="1"/>
      <c r="ED462" s="1"/>
      <c r="EE462" s="1"/>
      <c r="EF462" s="1"/>
      <c r="EG462" s="1"/>
      <c r="EH462" s="1"/>
      <c r="EI462" s="1"/>
      <c r="EJ462" s="1"/>
      <c r="EK462" s="1"/>
      <c r="EL462" s="1"/>
      <c r="EM462" s="1"/>
      <c r="EN462" s="1"/>
      <c r="EO462" s="1"/>
      <c r="EP462" s="1"/>
    </row>
    <row r="463" spans="2:146" ht="13.5">
      <c r="B463" s="1"/>
      <c r="C463" s="1"/>
      <c r="DZ463" s="1"/>
      <c r="EA463" s="1"/>
      <c r="EB463" s="1"/>
      <c r="EC463" s="1"/>
      <c r="ED463" s="1"/>
      <c r="EE463" s="1"/>
      <c r="EF463" s="1"/>
      <c r="EG463" s="1"/>
      <c r="EH463" s="1"/>
      <c r="EI463" s="1"/>
      <c r="EJ463" s="1"/>
      <c r="EK463" s="1"/>
      <c r="EL463" s="1"/>
      <c r="EM463" s="1"/>
      <c r="EN463" s="1"/>
      <c r="EO463" s="1"/>
      <c r="EP463" s="1"/>
    </row>
    <row r="464" spans="2:146" ht="13.5">
      <c r="B464" s="1"/>
      <c r="C464" s="1"/>
      <c r="DZ464" s="1"/>
      <c r="EA464" s="1"/>
      <c r="EB464" s="1"/>
      <c r="EC464" s="1"/>
      <c r="ED464" s="1"/>
      <c r="EE464" s="1"/>
      <c r="EF464" s="1"/>
      <c r="EG464" s="1"/>
      <c r="EH464" s="1"/>
      <c r="EI464" s="1"/>
      <c r="EJ464" s="1"/>
      <c r="EK464" s="1"/>
      <c r="EL464" s="1"/>
      <c r="EM464" s="1"/>
      <c r="EN464" s="1"/>
      <c r="EO464" s="1"/>
      <c r="EP464" s="1"/>
    </row>
    <row r="465" spans="2:146" ht="13.5">
      <c r="B465" s="1"/>
      <c r="C465" s="1"/>
      <c r="DZ465" s="1"/>
      <c r="EA465" s="1"/>
      <c r="EB465" s="1"/>
      <c r="EC465" s="1"/>
      <c r="ED465" s="1"/>
      <c r="EE465" s="1"/>
      <c r="EF465" s="1"/>
      <c r="EG465" s="1"/>
      <c r="EH465" s="1"/>
      <c r="EI465" s="1"/>
      <c r="EJ465" s="1"/>
      <c r="EK465" s="1"/>
      <c r="EL465" s="1"/>
      <c r="EM465" s="1"/>
      <c r="EN465" s="1"/>
      <c r="EO465" s="1"/>
      <c r="EP465" s="1"/>
    </row>
    <row r="466" spans="2:146" ht="13.5">
      <c r="B466" s="1"/>
      <c r="C466" s="1"/>
      <c r="DZ466" s="1"/>
      <c r="EA466" s="1"/>
      <c r="EB466" s="1"/>
      <c r="EC466" s="1"/>
      <c r="ED466" s="1"/>
      <c r="EE466" s="1"/>
      <c r="EF466" s="1"/>
      <c r="EG466" s="1"/>
      <c r="EH466" s="1"/>
      <c r="EI466" s="1"/>
      <c r="EJ466" s="1"/>
      <c r="EK466" s="1"/>
      <c r="EL466" s="1"/>
      <c r="EM466" s="1"/>
      <c r="EN466" s="1"/>
      <c r="EO466" s="1"/>
      <c r="EP466" s="1"/>
    </row>
    <row r="467" spans="2:146" ht="13.5">
      <c r="B467" s="1"/>
      <c r="C467" s="1"/>
      <c r="DZ467" s="1"/>
      <c r="EA467" s="1"/>
      <c r="EB467" s="1"/>
      <c r="EC467" s="1"/>
      <c r="ED467" s="1"/>
      <c r="EE467" s="1"/>
      <c r="EF467" s="1"/>
      <c r="EG467" s="1"/>
      <c r="EH467" s="1"/>
      <c r="EI467" s="1"/>
      <c r="EJ467" s="1"/>
      <c r="EK467" s="1"/>
      <c r="EL467" s="1"/>
      <c r="EM467" s="1"/>
      <c r="EN467" s="1"/>
      <c r="EO467" s="1"/>
      <c r="EP467" s="1"/>
    </row>
    <row r="468" spans="2:146" ht="13.5">
      <c r="B468" s="1"/>
      <c r="C468" s="1"/>
      <c r="DZ468" s="1"/>
      <c r="EA468" s="1"/>
      <c r="EB468" s="1"/>
      <c r="EC468" s="1"/>
      <c r="ED468" s="1"/>
      <c r="EE468" s="1"/>
      <c r="EF468" s="1"/>
      <c r="EG468" s="1"/>
      <c r="EH468" s="1"/>
      <c r="EI468" s="1"/>
      <c r="EJ468" s="1"/>
      <c r="EK468" s="1"/>
      <c r="EL468" s="1"/>
      <c r="EM468" s="1"/>
      <c r="EN468" s="1"/>
      <c r="EO468" s="1"/>
      <c r="EP468" s="1"/>
    </row>
    <row r="469" spans="2:146" ht="13.5">
      <c r="B469" s="1"/>
      <c r="C469" s="1"/>
      <c r="DZ469" s="1"/>
      <c r="EA469" s="1"/>
      <c r="EB469" s="1"/>
      <c r="EC469" s="1"/>
      <c r="ED469" s="1"/>
      <c r="EE469" s="1"/>
      <c r="EF469" s="1"/>
      <c r="EG469" s="1"/>
      <c r="EH469" s="1"/>
      <c r="EI469" s="1"/>
      <c r="EJ469" s="1"/>
      <c r="EK469" s="1"/>
      <c r="EL469" s="1"/>
      <c r="EM469" s="1"/>
      <c r="EN469" s="1"/>
      <c r="EO469" s="1"/>
      <c r="EP469" s="1"/>
    </row>
    <row r="470" spans="2:146" ht="13.5">
      <c r="B470" s="1"/>
      <c r="C470" s="1"/>
      <c r="DZ470" s="1"/>
      <c r="EA470" s="1"/>
      <c r="EB470" s="1"/>
      <c r="EC470" s="1"/>
      <c r="ED470" s="1"/>
      <c r="EE470" s="1"/>
      <c r="EF470" s="1"/>
      <c r="EG470" s="1"/>
      <c r="EH470" s="1"/>
      <c r="EI470" s="1"/>
      <c r="EJ470" s="1"/>
      <c r="EK470" s="1"/>
      <c r="EL470" s="1"/>
      <c r="EM470" s="1"/>
      <c r="EN470" s="1"/>
      <c r="EO470" s="1"/>
      <c r="EP470" s="1"/>
    </row>
    <row r="471" spans="2:146" ht="13.5">
      <c r="B471" s="1"/>
      <c r="C471" s="1"/>
      <c r="DZ471" s="1"/>
      <c r="EA471" s="1"/>
      <c r="EB471" s="1"/>
      <c r="EC471" s="1"/>
      <c r="ED471" s="1"/>
      <c r="EE471" s="1"/>
      <c r="EF471" s="1"/>
      <c r="EG471" s="1"/>
      <c r="EH471" s="1"/>
      <c r="EI471" s="1"/>
      <c r="EJ471" s="1"/>
      <c r="EK471" s="1"/>
      <c r="EL471" s="1"/>
      <c r="EM471" s="1"/>
      <c r="EN471" s="1"/>
      <c r="EO471" s="1"/>
      <c r="EP471" s="1"/>
    </row>
    <row r="472" spans="2:146" ht="13.5">
      <c r="B472" s="1"/>
      <c r="C472" s="1"/>
      <c r="DZ472" s="1"/>
      <c r="EA472" s="1"/>
      <c r="EB472" s="1"/>
      <c r="EC472" s="1"/>
      <c r="ED472" s="1"/>
      <c r="EE472" s="1"/>
      <c r="EF472" s="1"/>
      <c r="EG472" s="1"/>
      <c r="EH472" s="1"/>
      <c r="EI472" s="1"/>
      <c r="EJ472" s="1"/>
      <c r="EK472" s="1"/>
      <c r="EL472" s="1"/>
      <c r="EM472" s="1"/>
      <c r="EN472" s="1"/>
      <c r="EO472" s="1"/>
      <c r="EP472" s="1"/>
    </row>
    <row r="473" spans="2:146" ht="13.5">
      <c r="B473" s="1"/>
      <c r="C473" s="1"/>
      <c r="DZ473" s="1"/>
      <c r="EA473" s="1"/>
      <c r="EB473" s="1"/>
      <c r="EC473" s="1"/>
      <c r="ED473" s="1"/>
      <c r="EE473" s="1"/>
      <c r="EF473" s="1"/>
      <c r="EG473" s="1"/>
      <c r="EH473" s="1"/>
      <c r="EI473" s="1"/>
      <c r="EJ473" s="1"/>
      <c r="EK473" s="1"/>
      <c r="EL473" s="1"/>
      <c r="EM473" s="1"/>
      <c r="EN473" s="1"/>
      <c r="EO473" s="1"/>
      <c r="EP473" s="1"/>
    </row>
    <row r="474" spans="2:146" ht="13.5">
      <c r="B474" s="1"/>
      <c r="C474" s="1"/>
      <c r="DZ474" s="1"/>
      <c r="EA474" s="1"/>
      <c r="EB474" s="1"/>
      <c r="EC474" s="1"/>
      <c r="ED474" s="1"/>
      <c r="EE474" s="1"/>
      <c r="EF474" s="1"/>
      <c r="EG474" s="1"/>
      <c r="EH474" s="1"/>
      <c r="EI474" s="1"/>
      <c r="EJ474" s="1"/>
      <c r="EK474" s="1"/>
      <c r="EL474" s="1"/>
      <c r="EM474" s="1"/>
      <c r="EN474" s="1"/>
      <c r="EO474" s="1"/>
      <c r="EP474" s="1"/>
    </row>
    <row r="475" spans="2:146" ht="13.5">
      <c r="B475" s="1"/>
      <c r="C475" s="1"/>
      <c r="DZ475" s="1"/>
      <c r="EA475" s="1"/>
      <c r="EB475" s="1"/>
      <c r="EC475" s="1"/>
      <c r="ED475" s="1"/>
      <c r="EE475" s="1"/>
      <c r="EF475" s="1"/>
      <c r="EG475" s="1"/>
      <c r="EH475" s="1"/>
      <c r="EI475" s="1"/>
      <c r="EJ475" s="1"/>
      <c r="EK475" s="1"/>
      <c r="EL475" s="1"/>
      <c r="EM475" s="1"/>
      <c r="EN475" s="1"/>
      <c r="EO475" s="1"/>
      <c r="EP475" s="1"/>
    </row>
    <row r="476" spans="2:146" ht="13.5">
      <c r="B476" s="1"/>
      <c r="C476" s="1"/>
      <c r="DZ476" s="1"/>
      <c r="EA476" s="1"/>
      <c r="EB476" s="1"/>
      <c r="EC476" s="1"/>
      <c r="ED476" s="1"/>
      <c r="EE476" s="1"/>
      <c r="EF476" s="1"/>
      <c r="EG476" s="1"/>
      <c r="EH476" s="1"/>
      <c r="EI476" s="1"/>
      <c r="EJ476" s="1"/>
      <c r="EK476" s="1"/>
      <c r="EL476" s="1"/>
      <c r="EM476" s="1"/>
      <c r="EN476" s="1"/>
      <c r="EO476" s="1"/>
      <c r="EP476" s="1"/>
    </row>
    <row r="477" spans="2:146" ht="13.5">
      <c r="B477" s="1"/>
      <c r="C477" s="1"/>
      <c r="DZ477" s="1"/>
      <c r="EA477" s="1"/>
      <c r="EB477" s="1"/>
      <c r="EC477" s="1"/>
      <c r="ED477" s="1"/>
      <c r="EE477" s="1"/>
      <c r="EF477" s="1"/>
      <c r="EG477" s="1"/>
      <c r="EH477" s="1"/>
      <c r="EI477" s="1"/>
      <c r="EJ477" s="1"/>
      <c r="EK477" s="1"/>
      <c r="EL477" s="1"/>
      <c r="EM477" s="1"/>
      <c r="EN477" s="1"/>
      <c r="EO477" s="1"/>
      <c r="EP477" s="1"/>
    </row>
    <row r="478" spans="2:146" ht="13.5">
      <c r="B478" s="1"/>
      <c r="C478" s="1"/>
      <c r="DZ478" s="1"/>
      <c r="EA478" s="1"/>
      <c r="EB478" s="1"/>
      <c r="EC478" s="1"/>
      <c r="ED478" s="1"/>
      <c r="EE478" s="1"/>
      <c r="EF478" s="1"/>
      <c r="EG478" s="1"/>
      <c r="EH478" s="1"/>
      <c r="EI478" s="1"/>
      <c r="EJ478" s="1"/>
      <c r="EK478" s="1"/>
      <c r="EL478" s="1"/>
      <c r="EM478" s="1"/>
      <c r="EN478" s="1"/>
      <c r="EO478" s="1"/>
      <c r="EP478" s="1"/>
    </row>
    <row r="479" spans="2:146" ht="13.5">
      <c r="B479" s="1"/>
      <c r="C479" s="1"/>
      <c r="DZ479" s="1"/>
      <c r="EA479" s="1"/>
      <c r="EB479" s="1"/>
      <c r="EC479" s="1"/>
      <c r="ED479" s="1"/>
      <c r="EE479" s="1"/>
      <c r="EF479" s="1"/>
      <c r="EG479" s="1"/>
      <c r="EH479" s="1"/>
      <c r="EI479" s="1"/>
      <c r="EJ479" s="1"/>
      <c r="EK479" s="1"/>
      <c r="EL479" s="1"/>
      <c r="EM479" s="1"/>
      <c r="EN479" s="1"/>
      <c r="EO479" s="1"/>
      <c r="EP479" s="1"/>
    </row>
    <row r="480" spans="2:146" ht="13.5">
      <c r="B480" s="1"/>
      <c r="C480" s="1"/>
      <c r="DZ480" s="1"/>
      <c r="EA480" s="1"/>
      <c r="EB480" s="1"/>
      <c r="EC480" s="1"/>
      <c r="ED480" s="1"/>
      <c r="EE480" s="1"/>
      <c r="EF480" s="1"/>
      <c r="EG480" s="1"/>
      <c r="EH480" s="1"/>
      <c r="EI480" s="1"/>
      <c r="EJ480" s="1"/>
      <c r="EK480" s="1"/>
      <c r="EL480" s="1"/>
      <c r="EM480" s="1"/>
      <c r="EN480" s="1"/>
      <c r="EO480" s="1"/>
      <c r="EP480" s="1"/>
    </row>
    <row r="481" spans="2:146" ht="13.5">
      <c r="B481" s="1"/>
      <c r="C481" s="1"/>
      <c r="DZ481" s="1"/>
      <c r="EA481" s="1"/>
      <c r="EB481" s="1"/>
      <c r="EC481" s="1"/>
      <c r="ED481" s="1"/>
      <c r="EE481" s="1"/>
      <c r="EF481" s="1"/>
      <c r="EG481" s="1"/>
      <c r="EH481" s="1"/>
      <c r="EI481" s="1"/>
      <c r="EJ481" s="1"/>
      <c r="EK481" s="1"/>
      <c r="EL481" s="1"/>
      <c r="EM481" s="1"/>
      <c r="EN481" s="1"/>
      <c r="EO481" s="1"/>
      <c r="EP481" s="1"/>
    </row>
    <row r="482" spans="2:146" ht="13.5">
      <c r="B482" s="1"/>
      <c r="C482" s="1"/>
      <c r="DZ482" s="1"/>
      <c r="EA482" s="1"/>
      <c r="EB482" s="1"/>
      <c r="EC482" s="1"/>
      <c r="ED482" s="1"/>
      <c r="EE482" s="1"/>
      <c r="EF482" s="1"/>
      <c r="EG482" s="1"/>
      <c r="EH482" s="1"/>
      <c r="EI482" s="1"/>
      <c r="EJ482" s="1"/>
      <c r="EK482" s="1"/>
      <c r="EL482" s="1"/>
      <c r="EM482" s="1"/>
      <c r="EN482" s="1"/>
      <c r="EO482" s="1"/>
      <c r="EP482" s="1"/>
    </row>
    <row r="483" spans="2:146" ht="13.5">
      <c r="B483" s="1"/>
      <c r="C483" s="1"/>
      <c r="DZ483" s="1"/>
      <c r="EA483" s="1"/>
      <c r="EB483" s="1"/>
      <c r="EC483" s="1"/>
      <c r="ED483" s="1"/>
      <c r="EE483" s="1"/>
      <c r="EF483" s="1"/>
      <c r="EG483" s="1"/>
      <c r="EH483" s="1"/>
      <c r="EI483" s="1"/>
      <c r="EJ483" s="1"/>
      <c r="EK483" s="1"/>
      <c r="EL483" s="1"/>
      <c r="EM483" s="1"/>
      <c r="EN483" s="1"/>
      <c r="EO483" s="1"/>
      <c r="EP483" s="1"/>
    </row>
    <row r="484" spans="2:146" ht="13.5">
      <c r="B484" s="1"/>
      <c r="C484" s="1"/>
      <c r="DZ484" s="1"/>
      <c r="EA484" s="1"/>
      <c r="EB484" s="1"/>
      <c r="EC484" s="1"/>
      <c r="ED484" s="1"/>
      <c r="EE484" s="1"/>
      <c r="EF484" s="1"/>
      <c r="EG484" s="1"/>
      <c r="EH484" s="1"/>
      <c r="EI484" s="1"/>
      <c r="EJ484" s="1"/>
      <c r="EK484" s="1"/>
      <c r="EL484" s="1"/>
      <c r="EM484" s="1"/>
      <c r="EN484" s="1"/>
      <c r="EO484" s="1"/>
      <c r="EP484" s="1"/>
    </row>
    <row r="485" spans="2:146" ht="13.5">
      <c r="B485" s="1"/>
      <c r="C485" s="1"/>
      <c r="DZ485" s="1"/>
      <c r="EA485" s="1"/>
      <c r="EB485" s="1"/>
      <c r="EC485" s="1"/>
      <c r="ED485" s="1"/>
      <c r="EE485" s="1"/>
      <c r="EF485" s="1"/>
      <c r="EG485" s="1"/>
      <c r="EH485" s="1"/>
      <c r="EI485" s="1"/>
      <c r="EJ485" s="1"/>
      <c r="EK485" s="1"/>
      <c r="EL485" s="1"/>
      <c r="EM485" s="1"/>
      <c r="EN485" s="1"/>
      <c r="EO485" s="1"/>
      <c r="EP485" s="1"/>
    </row>
    <row r="486" spans="2:146" ht="13.5">
      <c r="B486" s="1"/>
      <c r="C486" s="1"/>
      <c r="DZ486" s="1"/>
      <c r="EA486" s="1"/>
      <c r="EB486" s="1"/>
      <c r="EC486" s="1"/>
      <c r="ED486" s="1"/>
      <c r="EE486" s="1"/>
      <c r="EF486" s="1"/>
      <c r="EG486" s="1"/>
      <c r="EH486" s="1"/>
      <c r="EI486" s="1"/>
      <c r="EJ486" s="1"/>
      <c r="EK486" s="1"/>
      <c r="EL486" s="1"/>
      <c r="EM486" s="1"/>
      <c r="EN486" s="1"/>
      <c r="EO486" s="1"/>
      <c r="EP486" s="1"/>
    </row>
    <row r="487" spans="2:146" ht="13.5">
      <c r="B487" s="1"/>
      <c r="C487" s="1"/>
      <c r="DZ487" s="1"/>
      <c r="EA487" s="1"/>
      <c r="EB487" s="1"/>
      <c r="EC487" s="1"/>
      <c r="ED487" s="1"/>
      <c r="EE487" s="1"/>
      <c r="EF487" s="1"/>
      <c r="EG487" s="1"/>
      <c r="EH487" s="1"/>
      <c r="EI487" s="1"/>
      <c r="EJ487" s="1"/>
      <c r="EK487" s="1"/>
      <c r="EL487" s="1"/>
      <c r="EM487" s="1"/>
      <c r="EN487" s="1"/>
      <c r="EO487" s="1"/>
      <c r="EP487" s="1"/>
    </row>
    <row r="488" spans="2:146" ht="13.5">
      <c r="B488" s="1"/>
      <c r="C488" s="1"/>
      <c r="DZ488" s="1"/>
      <c r="EA488" s="1"/>
      <c r="EB488" s="1"/>
      <c r="EC488" s="1"/>
      <c r="ED488" s="1"/>
      <c r="EE488" s="1"/>
      <c r="EF488" s="1"/>
      <c r="EG488" s="1"/>
      <c r="EH488" s="1"/>
      <c r="EI488" s="1"/>
      <c r="EJ488" s="1"/>
      <c r="EK488" s="1"/>
      <c r="EL488" s="1"/>
      <c r="EM488" s="1"/>
      <c r="EN488" s="1"/>
      <c r="EO488" s="1"/>
      <c r="EP488" s="1"/>
    </row>
    <row r="489" spans="2:146" ht="13.5">
      <c r="B489" s="1"/>
      <c r="C489" s="1"/>
      <c r="DZ489" s="1"/>
      <c r="EA489" s="1"/>
      <c r="EB489" s="1"/>
      <c r="EC489" s="1"/>
      <c r="ED489" s="1"/>
      <c r="EE489" s="1"/>
      <c r="EF489" s="1"/>
      <c r="EG489" s="1"/>
      <c r="EH489" s="1"/>
      <c r="EI489" s="1"/>
      <c r="EJ489" s="1"/>
      <c r="EK489" s="1"/>
      <c r="EL489" s="1"/>
      <c r="EM489" s="1"/>
      <c r="EN489" s="1"/>
      <c r="EO489" s="1"/>
      <c r="EP489" s="1"/>
    </row>
    <row r="490" spans="2:146" ht="13.5">
      <c r="B490" s="1"/>
      <c r="C490" s="1"/>
      <c r="DZ490" s="1"/>
      <c r="EA490" s="1"/>
      <c r="EB490" s="1"/>
      <c r="EC490" s="1"/>
      <c r="ED490" s="1"/>
      <c r="EE490" s="1"/>
      <c r="EF490" s="1"/>
      <c r="EG490" s="1"/>
      <c r="EH490" s="1"/>
      <c r="EI490" s="1"/>
      <c r="EJ490" s="1"/>
      <c r="EK490" s="1"/>
      <c r="EL490" s="1"/>
      <c r="EM490" s="1"/>
      <c r="EN490" s="1"/>
      <c r="EO490" s="1"/>
      <c r="EP490" s="1"/>
    </row>
    <row r="491" spans="2:146" ht="13.5">
      <c r="B491" s="1"/>
      <c r="C491" s="1"/>
      <c r="DZ491" s="1"/>
      <c r="EA491" s="1"/>
      <c r="EB491" s="1"/>
      <c r="EC491" s="1"/>
      <c r="ED491" s="1"/>
      <c r="EE491" s="1"/>
      <c r="EF491" s="1"/>
      <c r="EG491" s="1"/>
      <c r="EH491" s="1"/>
      <c r="EI491" s="1"/>
      <c r="EJ491" s="1"/>
      <c r="EK491" s="1"/>
      <c r="EL491" s="1"/>
      <c r="EM491" s="1"/>
      <c r="EN491" s="1"/>
      <c r="EO491" s="1"/>
      <c r="EP491" s="1"/>
    </row>
    <row r="492" spans="2:146" ht="13.5">
      <c r="B492" s="1"/>
      <c r="C492" s="1"/>
      <c r="DZ492" s="1"/>
      <c r="EA492" s="1"/>
      <c r="EB492" s="1"/>
      <c r="EC492" s="1"/>
      <c r="ED492" s="1"/>
      <c r="EE492" s="1"/>
      <c r="EF492" s="1"/>
      <c r="EG492" s="1"/>
      <c r="EH492" s="1"/>
      <c r="EI492" s="1"/>
      <c r="EJ492" s="1"/>
      <c r="EK492" s="1"/>
      <c r="EL492" s="1"/>
      <c r="EM492" s="1"/>
      <c r="EN492" s="1"/>
      <c r="EO492" s="1"/>
      <c r="EP492" s="1"/>
    </row>
    <row r="493" spans="2:146" ht="13.5">
      <c r="B493" s="1"/>
      <c r="C493" s="1"/>
      <c r="DZ493" s="1"/>
      <c r="EA493" s="1"/>
      <c r="EB493" s="1"/>
      <c r="EC493" s="1"/>
      <c r="ED493" s="1"/>
      <c r="EE493" s="1"/>
      <c r="EF493" s="1"/>
      <c r="EG493" s="1"/>
      <c r="EH493" s="1"/>
      <c r="EI493" s="1"/>
      <c r="EJ493" s="1"/>
      <c r="EK493" s="1"/>
      <c r="EL493" s="1"/>
      <c r="EM493" s="1"/>
      <c r="EN493" s="1"/>
      <c r="EO493" s="1"/>
      <c r="EP493" s="1"/>
    </row>
    <row r="494" spans="2:146" ht="13.5">
      <c r="B494" s="1"/>
      <c r="C494" s="1"/>
      <c r="DZ494" s="1"/>
      <c r="EA494" s="1"/>
      <c r="EB494" s="1"/>
      <c r="EC494" s="1"/>
      <c r="ED494" s="1"/>
      <c r="EE494" s="1"/>
      <c r="EF494" s="1"/>
      <c r="EG494" s="1"/>
      <c r="EH494" s="1"/>
      <c r="EI494" s="1"/>
      <c r="EJ494" s="1"/>
      <c r="EK494" s="1"/>
      <c r="EL494" s="1"/>
      <c r="EM494" s="1"/>
      <c r="EN494" s="1"/>
      <c r="EO494" s="1"/>
      <c r="EP494" s="1"/>
    </row>
    <row r="495" spans="2:146" ht="13.5">
      <c r="B495" s="1"/>
      <c r="C495" s="1"/>
      <c r="DZ495" s="1"/>
      <c r="EA495" s="1"/>
      <c r="EB495" s="1"/>
      <c r="EC495" s="1"/>
      <c r="ED495" s="1"/>
      <c r="EE495" s="1"/>
      <c r="EF495" s="1"/>
      <c r="EG495" s="1"/>
      <c r="EH495" s="1"/>
      <c r="EI495" s="1"/>
      <c r="EJ495" s="1"/>
      <c r="EK495" s="1"/>
      <c r="EL495" s="1"/>
      <c r="EM495" s="1"/>
      <c r="EN495" s="1"/>
      <c r="EO495" s="1"/>
      <c r="EP495" s="1"/>
    </row>
    <row r="496" spans="2:146" ht="13.5">
      <c r="B496" s="1"/>
      <c r="C496" s="1"/>
      <c r="DZ496" s="1"/>
      <c r="EA496" s="1"/>
      <c r="EB496" s="1"/>
      <c r="EC496" s="1"/>
      <c r="ED496" s="1"/>
      <c r="EE496" s="1"/>
      <c r="EF496" s="1"/>
      <c r="EG496" s="1"/>
      <c r="EH496" s="1"/>
      <c r="EI496" s="1"/>
      <c r="EJ496" s="1"/>
      <c r="EK496" s="1"/>
      <c r="EL496" s="1"/>
      <c r="EM496" s="1"/>
      <c r="EN496" s="1"/>
      <c r="EO496" s="1"/>
      <c r="EP496" s="1"/>
    </row>
    <row r="497" spans="2:146" ht="13.5">
      <c r="B497" s="1"/>
      <c r="C497" s="1"/>
      <c r="DZ497" s="1"/>
      <c r="EA497" s="1"/>
      <c r="EB497" s="1"/>
      <c r="EC497" s="1"/>
      <c r="ED497" s="1"/>
      <c r="EE497" s="1"/>
      <c r="EF497" s="1"/>
      <c r="EG497" s="1"/>
      <c r="EH497" s="1"/>
      <c r="EI497" s="1"/>
      <c r="EJ497" s="1"/>
      <c r="EK497" s="1"/>
      <c r="EL497" s="1"/>
      <c r="EM497" s="1"/>
      <c r="EN497" s="1"/>
      <c r="EO497" s="1"/>
      <c r="EP497" s="1"/>
    </row>
    <row r="498" spans="2:146" ht="13.5">
      <c r="B498" s="1"/>
      <c r="C498" s="1"/>
      <c r="DZ498" s="1"/>
      <c r="EA498" s="1"/>
      <c r="EB498" s="1"/>
      <c r="EC498" s="1"/>
      <c r="ED498" s="1"/>
      <c r="EE498" s="1"/>
      <c r="EF498" s="1"/>
      <c r="EG498" s="1"/>
      <c r="EH498" s="1"/>
      <c r="EI498" s="1"/>
      <c r="EJ498" s="1"/>
      <c r="EK498" s="1"/>
      <c r="EL498" s="1"/>
      <c r="EM498" s="1"/>
      <c r="EN498" s="1"/>
      <c r="EO498" s="1"/>
      <c r="EP498" s="1"/>
    </row>
    <row r="499" spans="2:146" ht="13.5">
      <c r="B499" s="1"/>
      <c r="C499" s="1"/>
      <c r="DZ499" s="1"/>
      <c r="EA499" s="1"/>
      <c r="EB499" s="1"/>
      <c r="EC499" s="1"/>
      <c r="ED499" s="1"/>
      <c r="EE499" s="1"/>
      <c r="EF499" s="1"/>
      <c r="EG499" s="1"/>
      <c r="EH499" s="1"/>
      <c r="EI499" s="1"/>
      <c r="EJ499" s="1"/>
      <c r="EK499" s="1"/>
      <c r="EL499" s="1"/>
      <c r="EM499" s="1"/>
      <c r="EN499" s="1"/>
      <c r="EO499" s="1"/>
      <c r="EP499" s="1"/>
    </row>
    <row r="500" spans="2:146" ht="13.5">
      <c r="B500" s="1"/>
      <c r="C500" s="1"/>
      <c r="DZ500" s="1"/>
      <c r="EA500" s="1"/>
      <c r="EB500" s="1"/>
      <c r="EC500" s="1"/>
      <c r="ED500" s="1"/>
      <c r="EE500" s="1"/>
      <c r="EF500" s="1"/>
      <c r="EG500" s="1"/>
      <c r="EH500" s="1"/>
      <c r="EI500" s="1"/>
      <c r="EJ500" s="1"/>
      <c r="EK500" s="1"/>
      <c r="EL500" s="1"/>
      <c r="EM500" s="1"/>
      <c r="EN500" s="1"/>
      <c r="EO500" s="1"/>
      <c r="EP500" s="1"/>
    </row>
    <row r="501" spans="2:146" ht="13.5">
      <c r="B501" s="1"/>
      <c r="C501" s="1"/>
      <c r="DZ501" s="1"/>
      <c r="EA501" s="1"/>
      <c r="EB501" s="1"/>
      <c r="EC501" s="1"/>
      <c r="ED501" s="1"/>
      <c r="EE501" s="1"/>
      <c r="EF501" s="1"/>
      <c r="EG501" s="1"/>
      <c r="EH501" s="1"/>
      <c r="EI501" s="1"/>
      <c r="EJ501" s="1"/>
      <c r="EK501" s="1"/>
      <c r="EL501" s="1"/>
      <c r="EM501" s="1"/>
      <c r="EN501" s="1"/>
      <c r="EO501" s="1"/>
      <c r="EP501" s="1"/>
    </row>
    <row r="502" spans="2:146" ht="13.5">
      <c r="B502" s="1"/>
      <c r="C502" s="1"/>
      <c r="DZ502" s="1"/>
      <c r="EA502" s="1"/>
      <c r="EB502" s="1"/>
      <c r="EC502" s="1"/>
      <c r="ED502" s="1"/>
      <c r="EE502" s="1"/>
      <c r="EF502" s="1"/>
      <c r="EG502" s="1"/>
      <c r="EH502" s="1"/>
      <c r="EI502" s="1"/>
      <c r="EJ502" s="1"/>
      <c r="EK502" s="1"/>
      <c r="EL502" s="1"/>
      <c r="EM502" s="1"/>
      <c r="EN502" s="1"/>
      <c r="EO502" s="1"/>
      <c r="EP502" s="1"/>
    </row>
    <row r="503" spans="2:146" ht="13.5">
      <c r="B503" s="1"/>
      <c r="C503" s="1"/>
      <c r="DZ503" s="1"/>
      <c r="EA503" s="1"/>
      <c r="EB503" s="1"/>
      <c r="EC503" s="1"/>
      <c r="ED503" s="1"/>
      <c r="EE503" s="1"/>
      <c r="EF503" s="1"/>
      <c r="EG503" s="1"/>
      <c r="EH503" s="1"/>
      <c r="EI503" s="1"/>
      <c r="EJ503" s="1"/>
      <c r="EK503" s="1"/>
      <c r="EL503" s="1"/>
      <c r="EM503" s="1"/>
      <c r="EN503" s="1"/>
      <c r="EO503" s="1"/>
      <c r="EP503" s="1"/>
    </row>
    <row r="504" spans="2:146" ht="13.5">
      <c r="B504" s="1"/>
      <c r="C504" s="1"/>
      <c r="DZ504" s="1"/>
      <c r="EA504" s="1"/>
      <c r="EB504" s="1"/>
      <c r="EC504" s="1"/>
      <c r="ED504" s="1"/>
      <c r="EE504" s="1"/>
      <c r="EF504" s="1"/>
      <c r="EG504" s="1"/>
      <c r="EH504" s="1"/>
      <c r="EI504" s="1"/>
      <c r="EJ504" s="1"/>
      <c r="EK504" s="1"/>
      <c r="EL504" s="1"/>
      <c r="EM504" s="1"/>
      <c r="EN504" s="1"/>
      <c r="EO504" s="1"/>
      <c r="EP504" s="1"/>
    </row>
    <row r="505" spans="2:146" ht="13.5">
      <c r="B505" s="1"/>
      <c r="C505" s="1"/>
      <c r="DZ505" s="1"/>
      <c r="EA505" s="1"/>
      <c r="EB505" s="1"/>
      <c r="EC505" s="1"/>
      <c r="ED505" s="1"/>
      <c r="EE505" s="1"/>
      <c r="EF505" s="1"/>
      <c r="EG505" s="1"/>
      <c r="EH505" s="1"/>
      <c r="EI505" s="1"/>
      <c r="EJ505" s="1"/>
      <c r="EK505" s="1"/>
      <c r="EL505" s="1"/>
      <c r="EM505" s="1"/>
      <c r="EN505" s="1"/>
      <c r="EO505" s="1"/>
      <c r="EP505" s="1"/>
    </row>
    <row r="506" spans="2:146" ht="13.5">
      <c r="B506" s="1"/>
      <c r="C506" s="1"/>
      <c r="DZ506" s="1"/>
      <c r="EA506" s="1"/>
      <c r="EB506" s="1"/>
      <c r="EC506" s="1"/>
      <c r="ED506" s="1"/>
      <c r="EE506" s="1"/>
      <c r="EF506" s="1"/>
      <c r="EG506" s="1"/>
      <c r="EH506" s="1"/>
      <c r="EI506" s="1"/>
      <c r="EJ506" s="1"/>
      <c r="EK506" s="1"/>
      <c r="EL506" s="1"/>
      <c r="EM506" s="1"/>
      <c r="EN506" s="1"/>
      <c r="EO506" s="1"/>
      <c r="EP506" s="1"/>
    </row>
    <row r="507" spans="2:146" ht="13.5">
      <c r="B507" s="1"/>
      <c r="C507" s="1"/>
      <c r="DZ507" s="1"/>
      <c r="EA507" s="1"/>
      <c r="EB507" s="1"/>
      <c r="EC507" s="1"/>
      <c r="ED507" s="1"/>
      <c r="EE507" s="1"/>
      <c r="EF507" s="1"/>
      <c r="EG507" s="1"/>
      <c r="EH507" s="1"/>
      <c r="EI507" s="1"/>
      <c r="EJ507" s="1"/>
      <c r="EK507" s="1"/>
      <c r="EL507" s="1"/>
      <c r="EM507" s="1"/>
      <c r="EN507" s="1"/>
      <c r="EO507" s="1"/>
      <c r="EP507" s="1"/>
    </row>
    <row r="508" spans="2:146" ht="13.5">
      <c r="B508" s="1"/>
      <c r="C508" s="1"/>
      <c r="DZ508" s="1"/>
      <c r="EA508" s="1"/>
      <c r="EB508" s="1"/>
      <c r="EC508" s="1"/>
      <c r="ED508" s="1"/>
      <c r="EE508" s="1"/>
      <c r="EF508" s="1"/>
      <c r="EG508" s="1"/>
      <c r="EH508" s="1"/>
      <c r="EI508" s="1"/>
      <c r="EJ508" s="1"/>
      <c r="EK508" s="1"/>
      <c r="EL508" s="1"/>
      <c r="EM508" s="1"/>
      <c r="EN508" s="1"/>
      <c r="EO508" s="1"/>
      <c r="EP508" s="1"/>
    </row>
    <row r="509" spans="2:146" ht="13.5">
      <c r="B509" s="1"/>
      <c r="C509" s="1"/>
      <c r="DZ509" s="1"/>
      <c r="EA509" s="1"/>
      <c r="EB509" s="1"/>
      <c r="EC509" s="1"/>
      <c r="ED509" s="1"/>
      <c r="EE509" s="1"/>
      <c r="EF509" s="1"/>
      <c r="EG509" s="1"/>
      <c r="EH509" s="1"/>
      <c r="EI509" s="1"/>
      <c r="EJ509" s="1"/>
      <c r="EK509" s="1"/>
      <c r="EL509" s="1"/>
      <c r="EM509" s="1"/>
      <c r="EN509" s="1"/>
      <c r="EO509" s="1"/>
      <c r="EP509" s="1"/>
    </row>
    <row r="510" spans="2:146" ht="13.5">
      <c r="B510" s="1"/>
      <c r="C510" s="1"/>
      <c r="DZ510" s="1"/>
      <c r="EA510" s="1"/>
      <c r="EB510" s="1"/>
      <c r="EC510" s="1"/>
      <c r="ED510" s="1"/>
      <c r="EE510" s="1"/>
      <c r="EF510" s="1"/>
      <c r="EG510" s="1"/>
      <c r="EH510" s="1"/>
      <c r="EI510" s="1"/>
      <c r="EJ510" s="1"/>
      <c r="EK510" s="1"/>
      <c r="EL510" s="1"/>
      <c r="EM510" s="1"/>
      <c r="EN510" s="1"/>
      <c r="EO510" s="1"/>
      <c r="EP510" s="1"/>
    </row>
    <row r="511" spans="2:146" ht="13.5">
      <c r="B511" s="1"/>
      <c r="C511" s="1"/>
      <c r="DZ511" s="1"/>
      <c r="EA511" s="1"/>
      <c r="EB511" s="1"/>
      <c r="EC511" s="1"/>
      <c r="ED511" s="1"/>
      <c r="EE511" s="1"/>
      <c r="EF511" s="1"/>
      <c r="EG511" s="1"/>
      <c r="EH511" s="1"/>
      <c r="EI511" s="1"/>
      <c r="EJ511" s="1"/>
      <c r="EK511" s="1"/>
      <c r="EL511" s="1"/>
      <c r="EM511" s="1"/>
      <c r="EN511" s="1"/>
      <c r="EO511" s="1"/>
      <c r="EP511" s="1"/>
    </row>
    <row r="512" spans="2:146" ht="13.5">
      <c r="B512" s="1"/>
      <c r="C512" s="1"/>
      <c r="DZ512" s="1"/>
      <c r="EA512" s="1"/>
      <c r="EB512" s="1"/>
      <c r="EC512" s="1"/>
      <c r="ED512" s="1"/>
      <c r="EE512" s="1"/>
      <c r="EF512" s="1"/>
      <c r="EG512" s="1"/>
      <c r="EH512" s="1"/>
      <c r="EI512" s="1"/>
      <c r="EJ512" s="1"/>
      <c r="EK512" s="1"/>
      <c r="EL512" s="1"/>
      <c r="EM512" s="1"/>
      <c r="EN512" s="1"/>
      <c r="EO512" s="1"/>
      <c r="EP512" s="1"/>
    </row>
    <row r="513" spans="2:146" ht="13.5">
      <c r="B513" s="1"/>
      <c r="C513" s="1"/>
      <c r="DZ513" s="1"/>
      <c r="EA513" s="1"/>
      <c r="EB513" s="1"/>
      <c r="EC513" s="1"/>
      <c r="ED513" s="1"/>
      <c r="EE513" s="1"/>
      <c r="EF513" s="1"/>
      <c r="EG513" s="1"/>
      <c r="EH513" s="1"/>
      <c r="EI513" s="1"/>
      <c r="EJ513" s="1"/>
      <c r="EK513" s="1"/>
      <c r="EL513" s="1"/>
      <c r="EM513" s="1"/>
      <c r="EN513" s="1"/>
      <c r="EO513" s="1"/>
      <c r="EP513" s="1"/>
    </row>
    <row r="514" spans="2:146" ht="13.5">
      <c r="B514" s="1"/>
      <c r="C514" s="1"/>
      <c r="DZ514" s="1"/>
      <c r="EA514" s="1"/>
      <c r="EB514" s="1"/>
      <c r="EC514" s="1"/>
      <c r="ED514" s="1"/>
      <c r="EE514" s="1"/>
      <c r="EF514" s="1"/>
      <c r="EG514" s="1"/>
      <c r="EH514" s="1"/>
      <c r="EI514" s="1"/>
      <c r="EJ514" s="1"/>
      <c r="EK514" s="1"/>
      <c r="EL514" s="1"/>
      <c r="EM514" s="1"/>
      <c r="EN514" s="1"/>
      <c r="EO514" s="1"/>
      <c r="EP514" s="1"/>
    </row>
    <row r="515" spans="2:146" ht="13.5">
      <c r="B515" s="1"/>
      <c r="C515" s="1"/>
      <c r="DZ515" s="1"/>
      <c r="EA515" s="1"/>
      <c r="EB515" s="1"/>
      <c r="EC515" s="1"/>
      <c r="ED515" s="1"/>
      <c r="EE515" s="1"/>
      <c r="EF515" s="1"/>
      <c r="EG515" s="1"/>
      <c r="EH515" s="1"/>
      <c r="EI515" s="1"/>
      <c r="EJ515" s="1"/>
      <c r="EK515" s="1"/>
      <c r="EL515" s="1"/>
      <c r="EM515" s="1"/>
      <c r="EN515" s="1"/>
      <c r="EO515" s="1"/>
      <c r="EP515" s="1"/>
    </row>
    <row r="516" spans="2:146" ht="13.5">
      <c r="B516" s="1"/>
      <c r="C516" s="1"/>
      <c r="DZ516" s="1"/>
      <c r="EA516" s="1"/>
      <c r="EB516" s="1"/>
      <c r="EC516" s="1"/>
      <c r="ED516" s="1"/>
      <c r="EE516" s="1"/>
      <c r="EF516" s="1"/>
      <c r="EG516" s="1"/>
      <c r="EH516" s="1"/>
      <c r="EI516" s="1"/>
      <c r="EJ516" s="1"/>
      <c r="EK516" s="1"/>
      <c r="EL516" s="1"/>
      <c r="EM516" s="1"/>
      <c r="EN516" s="1"/>
      <c r="EO516" s="1"/>
      <c r="EP516" s="1"/>
    </row>
    <row r="517" spans="2:146" ht="13.5">
      <c r="B517" s="1"/>
      <c r="C517" s="1"/>
      <c r="DZ517" s="1"/>
      <c r="EA517" s="1"/>
      <c r="EB517" s="1"/>
      <c r="EC517" s="1"/>
      <c r="ED517" s="1"/>
      <c r="EE517" s="1"/>
      <c r="EF517" s="1"/>
      <c r="EG517" s="1"/>
      <c r="EH517" s="1"/>
      <c r="EI517" s="1"/>
      <c r="EJ517" s="1"/>
      <c r="EK517" s="1"/>
      <c r="EL517" s="1"/>
      <c r="EM517" s="1"/>
      <c r="EN517" s="1"/>
      <c r="EO517" s="1"/>
      <c r="EP517" s="1"/>
    </row>
    <row r="518" spans="2:146" ht="13.5">
      <c r="B518" s="1"/>
      <c r="C518" s="1"/>
      <c r="DZ518" s="1"/>
      <c r="EA518" s="1"/>
      <c r="EB518" s="1"/>
      <c r="EC518" s="1"/>
      <c r="ED518" s="1"/>
      <c r="EE518" s="1"/>
      <c r="EF518" s="1"/>
      <c r="EG518" s="1"/>
      <c r="EH518" s="1"/>
      <c r="EI518" s="1"/>
      <c r="EJ518" s="1"/>
      <c r="EK518" s="1"/>
      <c r="EL518" s="1"/>
      <c r="EM518" s="1"/>
      <c r="EN518" s="1"/>
      <c r="EO518" s="1"/>
      <c r="EP518" s="1"/>
    </row>
    <row r="519" spans="2:146" ht="13.5">
      <c r="B519" s="1"/>
      <c r="C519" s="1"/>
      <c r="DZ519" s="1"/>
      <c r="EA519" s="1"/>
      <c r="EB519" s="1"/>
      <c r="EC519" s="1"/>
      <c r="ED519" s="1"/>
      <c r="EE519" s="1"/>
      <c r="EF519" s="1"/>
      <c r="EG519" s="1"/>
      <c r="EH519" s="1"/>
      <c r="EI519" s="1"/>
      <c r="EJ519" s="1"/>
      <c r="EK519" s="1"/>
      <c r="EL519" s="1"/>
      <c r="EM519" s="1"/>
      <c r="EN519" s="1"/>
      <c r="EO519" s="1"/>
      <c r="EP519" s="1"/>
    </row>
    <row r="520" spans="2:146" ht="13.5">
      <c r="B520" s="1"/>
      <c r="C520" s="1"/>
      <c r="DZ520" s="1"/>
      <c r="EA520" s="1"/>
      <c r="EB520" s="1"/>
      <c r="EC520" s="1"/>
      <c r="ED520" s="1"/>
      <c r="EE520" s="1"/>
      <c r="EF520" s="1"/>
      <c r="EG520" s="1"/>
      <c r="EH520" s="1"/>
      <c r="EI520" s="1"/>
      <c r="EJ520" s="1"/>
      <c r="EK520" s="1"/>
      <c r="EL520" s="1"/>
      <c r="EM520" s="1"/>
      <c r="EN520" s="1"/>
      <c r="EO520" s="1"/>
      <c r="EP520" s="1"/>
    </row>
    <row r="521" spans="2:146" ht="13.5">
      <c r="B521" s="1"/>
      <c r="C521" s="1"/>
      <c r="DZ521" s="1"/>
      <c r="EA521" s="1"/>
      <c r="EB521" s="1"/>
      <c r="EC521" s="1"/>
      <c r="ED521" s="1"/>
      <c r="EE521" s="1"/>
      <c r="EF521" s="1"/>
      <c r="EG521" s="1"/>
      <c r="EH521" s="1"/>
      <c r="EI521" s="1"/>
      <c r="EJ521" s="1"/>
      <c r="EK521" s="1"/>
      <c r="EL521" s="1"/>
      <c r="EM521" s="1"/>
      <c r="EN521" s="1"/>
      <c r="EO521" s="1"/>
      <c r="EP521" s="1"/>
    </row>
    <row r="522" spans="2:146" ht="13.5">
      <c r="B522" s="1"/>
      <c r="C522" s="1"/>
      <c r="DZ522" s="1"/>
      <c r="EA522" s="1"/>
      <c r="EB522" s="1"/>
      <c r="EC522" s="1"/>
      <c r="ED522" s="1"/>
      <c r="EE522" s="1"/>
      <c r="EF522" s="1"/>
      <c r="EG522" s="1"/>
      <c r="EH522" s="1"/>
      <c r="EI522" s="1"/>
      <c r="EJ522" s="1"/>
      <c r="EK522" s="1"/>
      <c r="EL522" s="1"/>
      <c r="EM522" s="1"/>
      <c r="EN522" s="1"/>
      <c r="EO522" s="1"/>
      <c r="EP522" s="1"/>
    </row>
    <row r="523" spans="2:146" ht="13.5">
      <c r="B523" s="1"/>
      <c r="C523" s="1"/>
      <c r="DZ523" s="1"/>
      <c r="EA523" s="1"/>
      <c r="EB523" s="1"/>
      <c r="EC523" s="1"/>
      <c r="ED523" s="1"/>
      <c r="EE523" s="1"/>
      <c r="EF523" s="1"/>
      <c r="EG523" s="1"/>
      <c r="EH523" s="1"/>
      <c r="EI523" s="1"/>
      <c r="EJ523" s="1"/>
      <c r="EK523" s="1"/>
      <c r="EL523" s="1"/>
      <c r="EM523" s="1"/>
      <c r="EN523" s="1"/>
      <c r="EO523" s="1"/>
      <c r="EP523" s="1"/>
    </row>
    <row r="524" spans="2:146" ht="13.5">
      <c r="B524" s="1"/>
      <c r="C524" s="1"/>
      <c r="DZ524" s="1"/>
      <c r="EA524" s="1"/>
      <c r="EB524" s="1"/>
      <c r="EC524" s="1"/>
      <c r="ED524" s="1"/>
      <c r="EE524" s="1"/>
      <c r="EF524" s="1"/>
      <c r="EG524" s="1"/>
      <c r="EH524" s="1"/>
      <c r="EI524" s="1"/>
      <c r="EJ524" s="1"/>
      <c r="EK524" s="1"/>
      <c r="EL524" s="1"/>
      <c r="EM524" s="1"/>
      <c r="EN524" s="1"/>
      <c r="EO524" s="1"/>
      <c r="EP524" s="1"/>
    </row>
    <row r="525" spans="2:146" ht="13.5">
      <c r="B525" s="1"/>
      <c r="C525" s="1"/>
      <c r="DZ525" s="1"/>
      <c r="EA525" s="1"/>
      <c r="EB525" s="1"/>
      <c r="EC525" s="1"/>
      <c r="ED525" s="1"/>
      <c r="EE525" s="1"/>
      <c r="EF525" s="1"/>
      <c r="EG525" s="1"/>
      <c r="EH525" s="1"/>
      <c r="EI525" s="1"/>
      <c r="EJ525" s="1"/>
      <c r="EK525" s="1"/>
      <c r="EL525" s="1"/>
      <c r="EM525" s="1"/>
      <c r="EN525" s="1"/>
      <c r="EO525" s="1"/>
      <c r="EP525" s="1"/>
    </row>
    <row r="526" spans="2:146" ht="13.5">
      <c r="B526" s="1"/>
      <c r="C526" s="1"/>
      <c r="DZ526" s="1"/>
      <c r="EA526" s="1"/>
      <c r="EB526" s="1"/>
      <c r="EC526" s="1"/>
      <c r="ED526" s="1"/>
      <c r="EE526" s="1"/>
      <c r="EF526" s="1"/>
      <c r="EG526" s="1"/>
      <c r="EH526" s="1"/>
      <c r="EI526" s="1"/>
      <c r="EJ526" s="1"/>
      <c r="EK526" s="1"/>
      <c r="EL526" s="1"/>
      <c r="EM526" s="1"/>
      <c r="EN526" s="1"/>
      <c r="EO526" s="1"/>
      <c r="EP526" s="1"/>
    </row>
    <row r="527" spans="2:146" ht="13.5">
      <c r="B527" s="1"/>
      <c r="C527" s="1"/>
      <c r="DZ527" s="1"/>
      <c r="EA527" s="1"/>
      <c r="EB527" s="1"/>
      <c r="EC527" s="1"/>
      <c r="ED527" s="1"/>
      <c r="EE527" s="1"/>
      <c r="EF527" s="1"/>
      <c r="EG527" s="1"/>
      <c r="EH527" s="1"/>
      <c r="EI527" s="1"/>
      <c r="EJ527" s="1"/>
      <c r="EK527" s="1"/>
      <c r="EL527" s="1"/>
      <c r="EM527" s="1"/>
      <c r="EN527" s="1"/>
      <c r="EO527" s="1"/>
      <c r="EP527" s="1"/>
    </row>
    <row r="528" spans="2:146" ht="13.5">
      <c r="B528" s="1"/>
      <c r="C528" s="1"/>
      <c r="DZ528" s="1"/>
      <c r="EA528" s="1"/>
      <c r="EB528" s="1"/>
      <c r="EC528" s="1"/>
      <c r="ED528" s="1"/>
      <c r="EE528" s="1"/>
      <c r="EF528" s="1"/>
      <c r="EG528" s="1"/>
      <c r="EH528" s="1"/>
      <c r="EI528" s="1"/>
      <c r="EJ528" s="1"/>
      <c r="EK528" s="1"/>
      <c r="EL528" s="1"/>
      <c r="EM528" s="1"/>
      <c r="EN528" s="1"/>
      <c r="EO528" s="1"/>
      <c r="EP528" s="1"/>
    </row>
    <row r="529" spans="2:146" ht="13.5">
      <c r="B529" s="1"/>
      <c r="C529" s="1"/>
      <c r="DZ529" s="1"/>
      <c r="EA529" s="1"/>
      <c r="EB529" s="1"/>
      <c r="EC529" s="1"/>
      <c r="ED529" s="1"/>
      <c r="EE529" s="1"/>
      <c r="EF529" s="1"/>
      <c r="EG529" s="1"/>
      <c r="EH529" s="1"/>
      <c r="EI529" s="1"/>
      <c r="EJ529" s="1"/>
      <c r="EK529" s="1"/>
      <c r="EL529" s="1"/>
      <c r="EM529" s="1"/>
      <c r="EN529" s="1"/>
      <c r="EO529" s="1"/>
      <c r="EP529" s="1"/>
    </row>
    <row r="530" spans="2:146" ht="13.5">
      <c r="B530" s="1"/>
      <c r="C530" s="1"/>
      <c r="DZ530" s="1"/>
      <c r="EA530" s="1"/>
      <c r="EB530" s="1"/>
      <c r="EC530" s="1"/>
      <c r="ED530" s="1"/>
      <c r="EE530" s="1"/>
      <c r="EF530" s="1"/>
      <c r="EG530" s="1"/>
      <c r="EH530" s="1"/>
      <c r="EI530" s="1"/>
      <c r="EJ530" s="1"/>
      <c r="EK530" s="1"/>
      <c r="EL530" s="1"/>
      <c r="EM530" s="1"/>
      <c r="EN530" s="1"/>
      <c r="EO530" s="1"/>
      <c r="EP530" s="1"/>
    </row>
    <row r="531" spans="2:146" ht="13.5">
      <c r="B531" s="1"/>
      <c r="C531" s="1"/>
      <c r="DZ531" s="1"/>
      <c r="EA531" s="1"/>
      <c r="EB531" s="1"/>
      <c r="EC531" s="1"/>
      <c r="ED531" s="1"/>
      <c r="EE531" s="1"/>
      <c r="EF531" s="1"/>
      <c r="EG531" s="1"/>
      <c r="EH531" s="1"/>
      <c r="EI531" s="1"/>
      <c r="EJ531" s="1"/>
      <c r="EK531" s="1"/>
      <c r="EL531" s="1"/>
      <c r="EM531" s="1"/>
      <c r="EN531" s="1"/>
      <c r="EO531" s="1"/>
      <c r="EP531" s="1"/>
    </row>
    <row r="532" spans="2:146" ht="13.5">
      <c r="B532" s="1"/>
      <c r="C532" s="1"/>
      <c r="DZ532" s="1"/>
      <c r="EA532" s="1"/>
      <c r="EB532" s="1"/>
      <c r="EC532" s="1"/>
      <c r="ED532" s="1"/>
      <c r="EE532" s="1"/>
      <c r="EF532" s="1"/>
      <c r="EG532" s="1"/>
      <c r="EH532" s="1"/>
      <c r="EI532" s="1"/>
      <c r="EJ532" s="1"/>
      <c r="EK532" s="1"/>
      <c r="EL532" s="1"/>
      <c r="EM532" s="1"/>
      <c r="EN532" s="1"/>
      <c r="EO532" s="1"/>
      <c r="EP532" s="1"/>
    </row>
    <row r="533" spans="2:146" ht="13.5">
      <c r="B533" s="1"/>
      <c r="C533" s="1"/>
      <c r="DZ533" s="1"/>
      <c r="EA533" s="1"/>
      <c r="EB533" s="1"/>
      <c r="EC533" s="1"/>
      <c r="ED533" s="1"/>
      <c r="EE533" s="1"/>
      <c r="EF533" s="1"/>
      <c r="EG533" s="1"/>
      <c r="EH533" s="1"/>
      <c r="EI533" s="1"/>
      <c r="EJ533" s="1"/>
      <c r="EK533" s="1"/>
      <c r="EL533" s="1"/>
      <c r="EM533" s="1"/>
      <c r="EN533" s="1"/>
      <c r="EO533" s="1"/>
      <c r="EP533" s="1"/>
    </row>
    <row r="534" spans="2:146" ht="13.5">
      <c r="B534" s="1"/>
      <c r="C534" s="1"/>
      <c r="DZ534" s="1"/>
      <c r="EA534" s="1"/>
      <c r="EB534" s="1"/>
      <c r="EC534" s="1"/>
      <c r="ED534" s="1"/>
      <c r="EE534" s="1"/>
      <c r="EF534" s="1"/>
      <c r="EG534" s="1"/>
      <c r="EH534" s="1"/>
      <c r="EI534" s="1"/>
      <c r="EJ534" s="1"/>
      <c r="EK534" s="1"/>
      <c r="EL534" s="1"/>
      <c r="EM534" s="1"/>
      <c r="EN534" s="1"/>
      <c r="EO534" s="1"/>
      <c r="EP534" s="1"/>
    </row>
    <row r="535" spans="2:146" ht="13.5">
      <c r="B535" s="1"/>
      <c r="C535" s="1"/>
      <c r="DZ535" s="1"/>
      <c r="EA535" s="1"/>
      <c r="EB535" s="1"/>
      <c r="EC535" s="1"/>
      <c r="ED535" s="1"/>
      <c r="EE535" s="1"/>
      <c r="EF535" s="1"/>
      <c r="EG535" s="1"/>
      <c r="EH535" s="1"/>
      <c r="EI535" s="1"/>
      <c r="EJ535" s="1"/>
      <c r="EK535" s="1"/>
      <c r="EL535" s="1"/>
      <c r="EM535" s="1"/>
      <c r="EN535" s="1"/>
      <c r="EO535" s="1"/>
      <c r="EP535" s="1"/>
    </row>
    <row r="536" spans="2:146" ht="13.5">
      <c r="B536" s="1"/>
      <c r="C536" s="1"/>
      <c r="DZ536" s="1"/>
      <c r="EA536" s="1"/>
      <c r="EB536" s="1"/>
      <c r="EC536" s="1"/>
      <c r="ED536" s="1"/>
      <c r="EE536" s="1"/>
      <c r="EF536" s="1"/>
      <c r="EG536" s="1"/>
      <c r="EH536" s="1"/>
      <c r="EI536" s="1"/>
      <c r="EJ536" s="1"/>
      <c r="EK536" s="1"/>
      <c r="EL536" s="1"/>
      <c r="EM536" s="1"/>
      <c r="EN536" s="1"/>
      <c r="EO536" s="1"/>
      <c r="EP536" s="1"/>
    </row>
    <row r="537" spans="2:146" ht="13.5">
      <c r="B537" s="1"/>
      <c r="C537" s="1"/>
      <c r="DZ537" s="1"/>
      <c r="EA537" s="1"/>
      <c r="EB537" s="1"/>
      <c r="EC537" s="1"/>
      <c r="ED537" s="1"/>
      <c r="EE537" s="1"/>
      <c r="EF537" s="1"/>
      <c r="EG537" s="1"/>
      <c r="EH537" s="1"/>
      <c r="EI537" s="1"/>
      <c r="EJ537" s="1"/>
      <c r="EK537" s="1"/>
      <c r="EL537" s="1"/>
      <c r="EM537" s="1"/>
      <c r="EN537" s="1"/>
      <c r="EO537" s="1"/>
      <c r="EP537" s="1"/>
    </row>
    <row r="538" spans="2:146" ht="13.5">
      <c r="B538" s="1"/>
      <c r="C538" s="1"/>
      <c r="DZ538" s="1"/>
      <c r="EA538" s="1"/>
      <c r="EB538" s="1"/>
      <c r="EC538" s="1"/>
      <c r="ED538" s="1"/>
      <c r="EE538" s="1"/>
      <c r="EF538" s="1"/>
      <c r="EG538" s="1"/>
      <c r="EH538" s="1"/>
      <c r="EI538" s="1"/>
      <c r="EJ538" s="1"/>
      <c r="EK538" s="1"/>
      <c r="EL538" s="1"/>
      <c r="EM538" s="1"/>
      <c r="EN538" s="1"/>
      <c r="EO538" s="1"/>
      <c r="EP538" s="1"/>
    </row>
    <row r="539" spans="2:146" ht="13.5">
      <c r="B539" s="1"/>
      <c r="C539" s="1"/>
      <c r="DZ539" s="1"/>
      <c r="EA539" s="1"/>
      <c r="EB539" s="1"/>
      <c r="EC539" s="1"/>
      <c r="ED539" s="1"/>
      <c r="EE539" s="1"/>
      <c r="EF539" s="1"/>
      <c r="EG539" s="1"/>
      <c r="EH539" s="1"/>
      <c r="EI539" s="1"/>
      <c r="EJ539" s="1"/>
      <c r="EK539" s="1"/>
      <c r="EL539" s="1"/>
      <c r="EM539" s="1"/>
      <c r="EN539" s="1"/>
      <c r="EO539" s="1"/>
      <c r="EP539" s="1"/>
    </row>
    <row r="540" spans="2:146" ht="13.5">
      <c r="B540" s="1"/>
      <c r="C540" s="1"/>
      <c r="DZ540" s="1"/>
      <c r="EA540" s="1"/>
      <c r="EB540" s="1"/>
      <c r="EC540" s="1"/>
      <c r="ED540" s="1"/>
      <c r="EE540" s="1"/>
      <c r="EF540" s="1"/>
      <c r="EG540" s="1"/>
      <c r="EH540" s="1"/>
      <c r="EI540" s="1"/>
      <c r="EJ540" s="1"/>
      <c r="EK540" s="1"/>
      <c r="EL540" s="1"/>
      <c r="EM540" s="1"/>
      <c r="EN540" s="1"/>
      <c r="EO540" s="1"/>
      <c r="EP540" s="1"/>
    </row>
    <row r="541" spans="2:146" ht="13.5">
      <c r="B541" s="1"/>
      <c r="C541" s="1"/>
      <c r="DZ541" s="1"/>
      <c r="EA541" s="1"/>
      <c r="EB541" s="1"/>
      <c r="EC541" s="1"/>
      <c r="ED541" s="1"/>
      <c r="EE541" s="1"/>
      <c r="EF541" s="1"/>
      <c r="EG541" s="1"/>
      <c r="EH541" s="1"/>
      <c r="EI541" s="1"/>
      <c r="EJ541" s="1"/>
      <c r="EK541" s="1"/>
      <c r="EL541" s="1"/>
      <c r="EM541" s="1"/>
      <c r="EN541" s="1"/>
      <c r="EO541" s="1"/>
      <c r="EP541" s="1"/>
    </row>
    <row r="542" spans="2:146" ht="13.5">
      <c r="B542" s="1"/>
      <c r="C542" s="1"/>
      <c r="DZ542" s="1"/>
      <c r="EA542" s="1"/>
      <c r="EB542" s="1"/>
      <c r="EC542" s="1"/>
      <c r="ED542" s="1"/>
      <c r="EE542" s="1"/>
      <c r="EF542" s="1"/>
      <c r="EG542" s="1"/>
      <c r="EH542" s="1"/>
      <c r="EI542" s="1"/>
      <c r="EJ542" s="1"/>
      <c r="EK542" s="1"/>
      <c r="EL542" s="1"/>
      <c r="EM542" s="1"/>
      <c r="EN542" s="1"/>
      <c r="EO542" s="1"/>
      <c r="EP542" s="1"/>
    </row>
    <row r="543" spans="2:146" ht="13.5">
      <c r="B543" s="1"/>
      <c r="C543" s="1"/>
      <c r="DZ543" s="1"/>
      <c r="EA543" s="1"/>
      <c r="EB543" s="1"/>
      <c r="EC543" s="1"/>
      <c r="ED543" s="1"/>
      <c r="EE543" s="1"/>
      <c r="EF543" s="1"/>
      <c r="EG543" s="1"/>
      <c r="EH543" s="1"/>
      <c r="EI543" s="1"/>
      <c r="EJ543" s="1"/>
      <c r="EK543" s="1"/>
      <c r="EL543" s="1"/>
      <c r="EM543" s="1"/>
      <c r="EN543" s="1"/>
      <c r="EO543" s="1"/>
      <c r="EP543" s="1"/>
    </row>
    <row r="544" spans="2:146" ht="13.5">
      <c r="B544" s="1"/>
      <c r="C544" s="1"/>
      <c r="DZ544" s="1"/>
      <c r="EA544" s="1"/>
      <c r="EB544" s="1"/>
      <c r="EC544" s="1"/>
      <c r="ED544" s="1"/>
      <c r="EE544" s="1"/>
      <c r="EF544" s="1"/>
      <c r="EG544" s="1"/>
      <c r="EH544" s="1"/>
      <c r="EI544" s="1"/>
      <c r="EJ544" s="1"/>
      <c r="EK544" s="1"/>
      <c r="EL544" s="1"/>
      <c r="EM544" s="1"/>
      <c r="EN544" s="1"/>
      <c r="EO544" s="1"/>
      <c r="EP544" s="1"/>
    </row>
    <row r="545" spans="2:146" ht="13.5">
      <c r="B545" s="1"/>
      <c r="C545" s="1"/>
      <c r="DZ545" s="1"/>
      <c r="EA545" s="1"/>
      <c r="EB545" s="1"/>
      <c r="EC545" s="1"/>
      <c r="ED545" s="1"/>
      <c r="EE545" s="1"/>
      <c r="EF545" s="1"/>
      <c r="EG545" s="1"/>
      <c r="EH545" s="1"/>
      <c r="EI545" s="1"/>
      <c r="EJ545" s="1"/>
      <c r="EK545" s="1"/>
      <c r="EL545" s="1"/>
      <c r="EM545" s="1"/>
      <c r="EN545" s="1"/>
      <c r="EO545" s="1"/>
      <c r="EP545" s="1"/>
    </row>
    <row r="546" spans="2:146" ht="13.5">
      <c r="B546" s="1"/>
      <c r="C546" s="1"/>
      <c r="DZ546" s="1"/>
      <c r="EA546" s="1"/>
      <c r="EB546" s="1"/>
      <c r="EC546" s="1"/>
      <c r="ED546" s="1"/>
      <c r="EE546" s="1"/>
      <c r="EF546" s="1"/>
      <c r="EG546" s="1"/>
      <c r="EH546" s="1"/>
      <c r="EI546" s="1"/>
      <c r="EJ546" s="1"/>
      <c r="EK546" s="1"/>
      <c r="EL546" s="1"/>
      <c r="EM546" s="1"/>
      <c r="EN546" s="1"/>
      <c r="EO546" s="1"/>
      <c r="EP546" s="1"/>
    </row>
    <row r="547" spans="2:146" ht="13.5">
      <c r="B547" s="1"/>
      <c r="C547" s="1"/>
      <c r="DZ547" s="1"/>
      <c r="EA547" s="1"/>
      <c r="EB547" s="1"/>
      <c r="EC547" s="1"/>
      <c r="ED547" s="1"/>
      <c r="EE547" s="1"/>
      <c r="EF547" s="1"/>
      <c r="EG547" s="1"/>
      <c r="EH547" s="1"/>
      <c r="EI547" s="1"/>
      <c r="EJ547" s="1"/>
      <c r="EK547" s="1"/>
      <c r="EL547" s="1"/>
      <c r="EM547" s="1"/>
      <c r="EN547" s="1"/>
      <c r="EO547" s="1"/>
      <c r="EP547" s="1"/>
    </row>
    <row r="548" spans="2:146" ht="13.5">
      <c r="B548" s="1"/>
      <c r="C548" s="1"/>
      <c r="DZ548" s="1"/>
      <c r="EA548" s="1"/>
      <c r="EB548" s="1"/>
      <c r="EC548" s="1"/>
      <c r="ED548" s="1"/>
      <c r="EE548" s="1"/>
      <c r="EF548" s="1"/>
      <c r="EG548" s="1"/>
      <c r="EH548" s="1"/>
      <c r="EI548" s="1"/>
      <c r="EJ548" s="1"/>
      <c r="EK548" s="1"/>
      <c r="EL548" s="1"/>
      <c r="EM548" s="1"/>
      <c r="EN548" s="1"/>
      <c r="EO548" s="1"/>
      <c r="EP548" s="1"/>
    </row>
    <row r="549" spans="2:146" ht="13.5">
      <c r="B549" s="1"/>
      <c r="C549" s="1"/>
      <c r="DZ549" s="1"/>
      <c r="EA549" s="1"/>
      <c r="EB549" s="1"/>
      <c r="EC549" s="1"/>
      <c r="ED549" s="1"/>
      <c r="EE549" s="1"/>
      <c r="EF549" s="1"/>
      <c r="EG549" s="1"/>
      <c r="EH549" s="1"/>
      <c r="EI549" s="1"/>
      <c r="EJ549" s="1"/>
      <c r="EK549" s="1"/>
      <c r="EL549" s="1"/>
      <c r="EM549" s="1"/>
      <c r="EN549" s="1"/>
      <c r="EO549" s="1"/>
      <c r="EP549" s="1"/>
    </row>
    <row r="550" spans="2:146" ht="13.5">
      <c r="B550" s="1"/>
      <c r="C550" s="1"/>
      <c r="DZ550" s="1"/>
      <c r="EA550" s="1"/>
      <c r="EB550" s="1"/>
      <c r="EC550" s="1"/>
      <c r="ED550" s="1"/>
      <c r="EE550" s="1"/>
      <c r="EF550" s="1"/>
      <c r="EG550" s="1"/>
      <c r="EH550" s="1"/>
      <c r="EI550" s="1"/>
      <c r="EJ550" s="1"/>
      <c r="EK550" s="1"/>
      <c r="EL550" s="1"/>
      <c r="EM550" s="1"/>
      <c r="EN550" s="1"/>
      <c r="EO550" s="1"/>
      <c r="EP550" s="1"/>
    </row>
    <row r="551" spans="2:146" ht="13.5">
      <c r="B551" s="1"/>
      <c r="C551" s="1"/>
      <c r="DZ551" s="1"/>
      <c r="EA551" s="1"/>
      <c r="EB551" s="1"/>
      <c r="EC551" s="1"/>
      <c r="ED551" s="1"/>
      <c r="EE551" s="1"/>
      <c r="EF551" s="1"/>
      <c r="EG551" s="1"/>
      <c r="EH551" s="1"/>
      <c r="EI551" s="1"/>
      <c r="EJ551" s="1"/>
      <c r="EK551" s="1"/>
      <c r="EL551" s="1"/>
      <c r="EM551" s="1"/>
      <c r="EN551" s="1"/>
      <c r="EO551" s="1"/>
      <c r="EP551" s="1"/>
    </row>
    <row r="552" spans="2:146" ht="13.5">
      <c r="B552" s="1"/>
      <c r="C552" s="1"/>
      <c r="DZ552" s="1"/>
      <c r="EA552" s="1"/>
      <c r="EB552" s="1"/>
      <c r="EC552" s="1"/>
      <c r="ED552" s="1"/>
      <c r="EE552" s="1"/>
      <c r="EF552" s="1"/>
      <c r="EG552" s="1"/>
      <c r="EH552" s="1"/>
      <c r="EI552" s="1"/>
      <c r="EJ552" s="1"/>
      <c r="EK552" s="1"/>
      <c r="EL552" s="1"/>
      <c r="EM552" s="1"/>
      <c r="EN552" s="1"/>
      <c r="EO552" s="1"/>
      <c r="EP552" s="1"/>
    </row>
    <row r="553" spans="2:146" ht="13.5">
      <c r="B553" s="1"/>
      <c r="C553" s="1"/>
      <c r="DZ553" s="1"/>
      <c r="EA553" s="1"/>
      <c r="EB553" s="1"/>
      <c r="EC553" s="1"/>
      <c r="ED553" s="1"/>
      <c r="EE553" s="1"/>
      <c r="EF553" s="1"/>
      <c r="EG553" s="1"/>
      <c r="EH553" s="1"/>
      <c r="EI553" s="1"/>
      <c r="EJ553" s="1"/>
      <c r="EK553" s="1"/>
      <c r="EL553" s="1"/>
      <c r="EM553" s="1"/>
      <c r="EN553" s="1"/>
      <c r="EO553" s="1"/>
      <c r="EP553" s="1"/>
    </row>
    <row r="554" spans="2:146" ht="13.5">
      <c r="B554" s="1"/>
      <c r="C554" s="1"/>
      <c r="DZ554" s="1"/>
      <c r="EA554" s="1"/>
      <c r="EB554" s="1"/>
      <c r="EC554" s="1"/>
      <c r="ED554" s="1"/>
      <c r="EE554" s="1"/>
      <c r="EF554" s="1"/>
      <c r="EG554" s="1"/>
      <c r="EH554" s="1"/>
      <c r="EI554" s="1"/>
      <c r="EJ554" s="1"/>
      <c r="EK554" s="1"/>
      <c r="EL554" s="1"/>
      <c r="EM554" s="1"/>
      <c r="EN554" s="1"/>
      <c r="EO554" s="1"/>
      <c r="EP554" s="1"/>
    </row>
    <row r="555" spans="2:146" ht="13.5">
      <c r="B555" s="1"/>
      <c r="C555" s="1"/>
      <c r="DZ555" s="1"/>
      <c r="EA555" s="1"/>
      <c r="EB555" s="1"/>
      <c r="EC555" s="1"/>
      <c r="ED555" s="1"/>
      <c r="EE555" s="1"/>
      <c r="EF555" s="1"/>
      <c r="EG555" s="1"/>
      <c r="EH555" s="1"/>
      <c r="EI555" s="1"/>
      <c r="EJ555" s="1"/>
      <c r="EK555" s="1"/>
      <c r="EL555" s="1"/>
      <c r="EM555" s="1"/>
      <c r="EN555" s="1"/>
      <c r="EO555" s="1"/>
      <c r="EP555" s="1"/>
    </row>
    <row r="556" spans="2:146" ht="13.5">
      <c r="B556" s="1"/>
      <c r="C556" s="1"/>
      <c r="DZ556" s="1"/>
      <c r="EA556" s="1"/>
      <c r="EB556" s="1"/>
      <c r="EC556" s="1"/>
      <c r="ED556" s="1"/>
      <c r="EE556" s="1"/>
      <c r="EF556" s="1"/>
      <c r="EG556" s="1"/>
      <c r="EH556" s="1"/>
      <c r="EI556" s="1"/>
      <c r="EJ556" s="1"/>
      <c r="EK556" s="1"/>
      <c r="EL556" s="1"/>
      <c r="EM556" s="1"/>
      <c r="EN556" s="1"/>
      <c r="EO556" s="1"/>
      <c r="EP556" s="1"/>
    </row>
    <row r="557" spans="2:146" ht="13.5">
      <c r="B557" s="1"/>
      <c r="C557" s="1"/>
      <c r="DZ557" s="1"/>
      <c r="EA557" s="1"/>
      <c r="EB557" s="1"/>
      <c r="EC557" s="1"/>
      <c r="ED557" s="1"/>
      <c r="EE557" s="1"/>
      <c r="EF557" s="1"/>
      <c r="EG557" s="1"/>
      <c r="EH557" s="1"/>
      <c r="EI557" s="1"/>
      <c r="EJ557" s="1"/>
      <c r="EK557" s="1"/>
      <c r="EL557" s="1"/>
      <c r="EM557" s="1"/>
      <c r="EN557" s="1"/>
      <c r="EO557" s="1"/>
      <c r="EP557" s="1"/>
    </row>
    <row r="558" spans="2:146" ht="13.5">
      <c r="B558" s="1"/>
      <c r="C558" s="1"/>
      <c r="DZ558" s="1"/>
      <c r="EA558" s="1"/>
      <c r="EB558" s="1"/>
      <c r="EC558" s="1"/>
      <c r="ED558" s="1"/>
      <c r="EE558" s="1"/>
      <c r="EF558" s="1"/>
      <c r="EG558" s="1"/>
      <c r="EH558" s="1"/>
      <c r="EI558" s="1"/>
      <c r="EJ558" s="1"/>
      <c r="EK558" s="1"/>
      <c r="EL558" s="1"/>
      <c r="EM558" s="1"/>
      <c r="EN558" s="1"/>
      <c r="EO558" s="1"/>
      <c r="EP558" s="1"/>
    </row>
    <row r="559" spans="2:146" ht="13.5">
      <c r="B559" s="1"/>
      <c r="C559" s="1"/>
      <c r="DZ559" s="1"/>
      <c r="EA559" s="1"/>
      <c r="EB559" s="1"/>
      <c r="EC559" s="1"/>
      <c r="ED559" s="1"/>
      <c r="EE559" s="1"/>
      <c r="EF559" s="1"/>
      <c r="EG559" s="1"/>
      <c r="EH559" s="1"/>
      <c r="EI559" s="1"/>
      <c r="EJ559" s="1"/>
      <c r="EK559" s="1"/>
      <c r="EL559" s="1"/>
      <c r="EM559" s="1"/>
      <c r="EN559" s="1"/>
      <c r="EO559" s="1"/>
      <c r="EP559" s="1"/>
    </row>
    <row r="560" spans="2:146" ht="13.5">
      <c r="B560" s="1"/>
      <c r="C560" s="1"/>
      <c r="DZ560" s="1"/>
      <c r="EA560" s="1"/>
      <c r="EB560" s="1"/>
      <c r="EC560" s="1"/>
      <c r="ED560" s="1"/>
      <c r="EE560" s="1"/>
      <c r="EF560" s="1"/>
      <c r="EG560" s="1"/>
      <c r="EH560" s="1"/>
      <c r="EI560" s="1"/>
      <c r="EJ560" s="1"/>
      <c r="EK560" s="1"/>
      <c r="EL560" s="1"/>
      <c r="EM560" s="1"/>
      <c r="EN560" s="1"/>
      <c r="EO560" s="1"/>
      <c r="EP560" s="1"/>
    </row>
    <row r="561" spans="2:146" ht="13.5">
      <c r="B561" s="1"/>
      <c r="C561" s="1"/>
      <c r="DZ561" s="1"/>
      <c r="EA561" s="1"/>
      <c r="EB561" s="1"/>
      <c r="EC561" s="1"/>
      <c r="ED561" s="1"/>
      <c r="EE561" s="1"/>
      <c r="EF561" s="1"/>
      <c r="EG561" s="1"/>
      <c r="EH561" s="1"/>
      <c r="EI561" s="1"/>
      <c r="EJ561" s="1"/>
      <c r="EK561" s="1"/>
      <c r="EL561" s="1"/>
      <c r="EM561" s="1"/>
      <c r="EN561" s="1"/>
      <c r="EO561" s="1"/>
      <c r="EP561" s="1"/>
    </row>
    <row r="562" spans="2:146" ht="13.5">
      <c r="B562" s="1"/>
      <c r="C562" s="1"/>
      <c r="DZ562" s="1"/>
      <c r="EA562" s="1"/>
      <c r="EB562" s="1"/>
      <c r="EC562" s="1"/>
      <c r="ED562" s="1"/>
      <c r="EE562" s="1"/>
      <c r="EF562" s="1"/>
      <c r="EG562" s="1"/>
      <c r="EH562" s="1"/>
      <c r="EI562" s="1"/>
      <c r="EJ562" s="1"/>
      <c r="EK562" s="1"/>
      <c r="EL562" s="1"/>
      <c r="EM562" s="1"/>
      <c r="EN562" s="1"/>
      <c r="EO562" s="1"/>
      <c r="EP562" s="1"/>
    </row>
    <row r="563" spans="2:146" ht="13.5">
      <c r="B563" s="1"/>
      <c r="C563" s="1"/>
      <c r="DZ563" s="1"/>
      <c r="EA563" s="1"/>
      <c r="EB563" s="1"/>
      <c r="EC563" s="1"/>
      <c r="ED563" s="1"/>
      <c r="EE563" s="1"/>
      <c r="EF563" s="1"/>
      <c r="EG563" s="1"/>
      <c r="EH563" s="1"/>
      <c r="EI563" s="1"/>
      <c r="EJ563" s="1"/>
      <c r="EK563" s="1"/>
      <c r="EL563" s="1"/>
      <c r="EM563" s="1"/>
      <c r="EN563" s="1"/>
      <c r="EO563" s="1"/>
      <c r="EP563" s="1"/>
    </row>
    <row r="564" spans="2:146" ht="13.5">
      <c r="B564" s="1"/>
      <c r="C564" s="1"/>
      <c r="DZ564" s="1"/>
      <c r="EA564" s="1"/>
      <c r="EB564" s="1"/>
      <c r="EC564" s="1"/>
      <c r="ED564" s="1"/>
      <c r="EE564" s="1"/>
      <c r="EF564" s="1"/>
      <c r="EG564" s="1"/>
      <c r="EH564" s="1"/>
      <c r="EI564" s="1"/>
      <c r="EJ564" s="1"/>
      <c r="EK564" s="1"/>
      <c r="EL564" s="1"/>
      <c r="EM564" s="1"/>
      <c r="EN564" s="1"/>
      <c r="EO564" s="1"/>
      <c r="EP564" s="1"/>
    </row>
    <row r="565" spans="2:146" ht="13.5">
      <c r="B565" s="1"/>
      <c r="C565" s="1"/>
      <c r="DZ565" s="1"/>
      <c r="EA565" s="1"/>
      <c r="EB565" s="1"/>
      <c r="EC565" s="1"/>
      <c r="ED565" s="1"/>
      <c r="EE565" s="1"/>
      <c r="EF565" s="1"/>
      <c r="EG565" s="1"/>
      <c r="EH565" s="1"/>
      <c r="EI565" s="1"/>
      <c r="EJ565" s="1"/>
      <c r="EK565" s="1"/>
      <c r="EL565" s="1"/>
      <c r="EM565" s="1"/>
      <c r="EN565" s="1"/>
      <c r="EO565" s="1"/>
      <c r="EP565" s="1"/>
    </row>
    <row r="566" spans="2:146" ht="13.5">
      <c r="B566" s="1"/>
      <c r="C566" s="1"/>
      <c r="DZ566" s="1"/>
      <c r="EA566" s="1"/>
      <c r="EB566" s="1"/>
      <c r="EC566" s="1"/>
      <c r="ED566" s="1"/>
      <c r="EE566" s="1"/>
      <c r="EF566" s="1"/>
      <c r="EG566" s="1"/>
      <c r="EH566" s="1"/>
      <c r="EI566" s="1"/>
      <c r="EJ566" s="1"/>
      <c r="EK566" s="1"/>
      <c r="EL566" s="1"/>
      <c r="EM566" s="1"/>
      <c r="EN566" s="1"/>
      <c r="EO566" s="1"/>
      <c r="EP566" s="1"/>
    </row>
    <row r="567" spans="2:146" ht="13.5">
      <c r="B567" s="1"/>
      <c r="C567" s="1"/>
      <c r="DZ567" s="1"/>
      <c r="EA567" s="1"/>
      <c r="EB567" s="1"/>
      <c r="EC567" s="1"/>
      <c r="ED567" s="1"/>
      <c r="EE567" s="1"/>
      <c r="EF567" s="1"/>
      <c r="EG567" s="1"/>
      <c r="EH567" s="1"/>
      <c r="EI567" s="1"/>
      <c r="EJ567" s="1"/>
      <c r="EK567" s="1"/>
      <c r="EL567" s="1"/>
      <c r="EM567" s="1"/>
      <c r="EN567" s="1"/>
      <c r="EO567" s="1"/>
      <c r="EP567" s="1"/>
    </row>
    <row r="568" spans="2:146" ht="13.5">
      <c r="B568" s="1"/>
      <c r="C568" s="1"/>
      <c r="DZ568" s="1"/>
      <c r="EA568" s="1"/>
      <c r="EB568" s="1"/>
      <c r="EC568" s="1"/>
      <c r="ED568" s="1"/>
      <c r="EE568" s="1"/>
      <c r="EF568" s="1"/>
      <c r="EG568" s="1"/>
      <c r="EH568" s="1"/>
      <c r="EI568" s="1"/>
      <c r="EJ568" s="1"/>
      <c r="EK568" s="1"/>
      <c r="EL568" s="1"/>
      <c r="EM568" s="1"/>
      <c r="EN568" s="1"/>
      <c r="EO568" s="1"/>
      <c r="EP568" s="1"/>
    </row>
    <row r="569" spans="2:146" ht="13.5">
      <c r="B569" s="1"/>
      <c r="C569" s="1"/>
      <c r="DZ569" s="1"/>
      <c r="EA569" s="1"/>
      <c r="EB569" s="1"/>
      <c r="EC569" s="1"/>
      <c r="ED569" s="1"/>
      <c r="EE569" s="1"/>
      <c r="EF569" s="1"/>
      <c r="EG569" s="1"/>
      <c r="EH569" s="1"/>
      <c r="EI569" s="1"/>
      <c r="EJ569" s="1"/>
      <c r="EK569" s="1"/>
      <c r="EL569" s="1"/>
      <c r="EM569" s="1"/>
      <c r="EN569" s="1"/>
      <c r="EO569" s="1"/>
      <c r="EP569" s="1"/>
    </row>
    <row r="570" spans="2:146" ht="13.5">
      <c r="B570" s="1"/>
      <c r="C570" s="1"/>
      <c r="DZ570" s="1"/>
      <c r="EA570" s="1"/>
      <c r="EB570" s="1"/>
      <c r="EC570" s="1"/>
      <c r="ED570" s="1"/>
      <c r="EE570" s="1"/>
      <c r="EF570" s="1"/>
      <c r="EG570" s="1"/>
      <c r="EH570" s="1"/>
      <c r="EI570" s="1"/>
      <c r="EJ570" s="1"/>
      <c r="EK570" s="1"/>
      <c r="EL570" s="1"/>
      <c r="EM570" s="1"/>
      <c r="EN570" s="1"/>
      <c r="EO570" s="1"/>
      <c r="EP570" s="1"/>
    </row>
    <row r="571" spans="2:146" ht="13.5">
      <c r="B571" s="1"/>
      <c r="C571" s="1"/>
      <c r="DZ571" s="1"/>
      <c r="EA571" s="1"/>
      <c r="EB571" s="1"/>
      <c r="EC571" s="1"/>
      <c r="ED571" s="1"/>
      <c r="EE571" s="1"/>
      <c r="EF571" s="1"/>
      <c r="EG571" s="1"/>
      <c r="EH571" s="1"/>
      <c r="EI571" s="1"/>
      <c r="EJ571" s="1"/>
      <c r="EK571" s="1"/>
      <c r="EL571" s="1"/>
      <c r="EM571" s="1"/>
      <c r="EN571" s="1"/>
      <c r="EO571" s="1"/>
      <c r="EP571" s="1"/>
    </row>
    <row r="572" spans="2:146" ht="13.5">
      <c r="B572" s="1"/>
      <c r="C572" s="1"/>
      <c r="DZ572" s="1"/>
      <c r="EA572" s="1"/>
      <c r="EB572" s="1"/>
      <c r="EC572" s="1"/>
      <c r="ED572" s="1"/>
      <c r="EE572" s="1"/>
      <c r="EF572" s="1"/>
      <c r="EG572" s="1"/>
      <c r="EH572" s="1"/>
      <c r="EI572" s="1"/>
      <c r="EJ572" s="1"/>
      <c r="EK572" s="1"/>
      <c r="EL572" s="1"/>
      <c r="EM572" s="1"/>
      <c r="EN572" s="1"/>
      <c r="EO572" s="1"/>
      <c r="EP572" s="1"/>
    </row>
    <row r="573" spans="2:146" ht="13.5">
      <c r="B573" s="1"/>
      <c r="C573" s="1"/>
      <c r="DZ573" s="1"/>
      <c r="EA573" s="1"/>
      <c r="EB573" s="1"/>
      <c r="EC573" s="1"/>
      <c r="ED573" s="1"/>
      <c r="EE573" s="1"/>
      <c r="EF573" s="1"/>
      <c r="EG573" s="1"/>
      <c r="EH573" s="1"/>
      <c r="EI573" s="1"/>
      <c r="EJ573" s="1"/>
      <c r="EK573" s="1"/>
      <c r="EL573" s="1"/>
      <c r="EM573" s="1"/>
      <c r="EN573" s="1"/>
      <c r="EO573" s="1"/>
      <c r="EP573" s="1"/>
    </row>
    <row r="574" spans="2:146" ht="13.5">
      <c r="B574" s="1"/>
      <c r="C574" s="1"/>
      <c r="DZ574" s="1"/>
      <c r="EA574" s="1"/>
      <c r="EB574" s="1"/>
      <c r="EC574" s="1"/>
      <c r="ED574" s="1"/>
      <c r="EE574" s="1"/>
      <c r="EF574" s="1"/>
      <c r="EG574" s="1"/>
      <c r="EH574" s="1"/>
      <c r="EI574" s="1"/>
      <c r="EJ574" s="1"/>
      <c r="EK574" s="1"/>
      <c r="EL574" s="1"/>
      <c r="EM574" s="1"/>
      <c r="EN574" s="1"/>
      <c r="EO574" s="1"/>
      <c r="EP574" s="1"/>
    </row>
    <row r="575" spans="2:146" ht="13.5">
      <c r="B575" s="1"/>
      <c r="C575" s="1"/>
      <c r="DZ575" s="1"/>
      <c r="EA575" s="1"/>
      <c r="EB575" s="1"/>
      <c r="EC575" s="1"/>
      <c r="ED575" s="1"/>
      <c r="EE575" s="1"/>
      <c r="EF575" s="1"/>
      <c r="EG575" s="1"/>
      <c r="EH575" s="1"/>
      <c r="EI575" s="1"/>
      <c r="EJ575" s="1"/>
      <c r="EK575" s="1"/>
      <c r="EL575" s="1"/>
      <c r="EM575" s="1"/>
      <c r="EN575" s="1"/>
      <c r="EO575" s="1"/>
      <c r="EP575" s="1"/>
    </row>
    <row r="576" spans="2:146" ht="13.5">
      <c r="B576" s="1"/>
      <c r="C576" s="1"/>
      <c r="DZ576" s="1"/>
      <c r="EA576" s="1"/>
      <c r="EB576" s="1"/>
      <c r="EC576" s="1"/>
      <c r="ED576" s="1"/>
      <c r="EE576" s="1"/>
      <c r="EF576" s="1"/>
      <c r="EG576" s="1"/>
      <c r="EH576" s="1"/>
      <c r="EI576" s="1"/>
      <c r="EJ576" s="1"/>
      <c r="EK576" s="1"/>
      <c r="EL576" s="1"/>
      <c r="EM576" s="1"/>
      <c r="EN576" s="1"/>
      <c r="EO576" s="1"/>
      <c r="EP576" s="1"/>
    </row>
    <row r="577" spans="2:146" ht="13.5">
      <c r="B577" s="1"/>
      <c r="C577" s="1"/>
      <c r="DZ577" s="1"/>
      <c r="EA577" s="1"/>
      <c r="EB577" s="1"/>
      <c r="EC577" s="1"/>
      <c r="ED577" s="1"/>
      <c r="EE577" s="1"/>
      <c r="EF577" s="1"/>
      <c r="EG577" s="1"/>
      <c r="EH577" s="1"/>
      <c r="EI577" s="1"/>
      <c r="EJ577" s="1"/>
      <c r="EK577" s="1"/>
      <c r="EL577" s="1"/>
      <c r="EM577" s="1"/>
      <c r="EN577" s="1"/>
      <c r="EO577" s="1"/>
      <c r="EP577" s="1"/>
    </row>
    <row r="578" spans="2:146" ht="13.5">
      <c r="B578" s="1"/>
      <c r="C578" s="1"/>
      <c r="DZ578" s="1"/>
      <c r="EA578" s="1"/>
      <c r="EB578" s="1"/>
      <c r="EC578" s="1"/>
      <c r="ED578" s="1"/>
      <c r="EE578" s="1"/>
      <c r="EF578" s="1"/>
      <c r="EG578" s="1"/>
      <c r="EH578" s="1"/>
      <c r="EI578" s="1"/>
      <c r="EJ578" s="1"/>
      <c r="EK578" s="1"/>
      <c r="EL578" s="1"/>
      <c r="EM578" s="1"/>
      <c r="EN578" s="1"/>
      <c r="EO578" s="1"/>
      <c r="EP578" s="1"/>
    </row>
    <row r="579" spans="2:146" ht="13.5">
      <c r="B579" s="1"/>
      <c r="C579" s="1"/>
      <c r="DZ579" s="1"/>
      <c r="EA579" s="1"/>
      <c r="EB579" s="1"/>
      <c r="EC579" s="1"/>
      <c r="ED579" s="1"/>
      <c r="EE579" s="1"/>
      <c r="EF579" s="1"/>
      <c r="EG579" s="1"/>
      <c r="EH579" s="1"/>
      <c r="EI579" s="1"/>
      <c r="EJ579" s="1"/>
      <c r="EK579" s="1"/>
      <c r="EL579" s="1"/>
      <c r="EM579" s="1"/>
      <c r="EN579" s="1"/>
      <c r="EO579" s="1"/>
      <c r="EP579" s="1"/>
    </row>
    <row r="580" spans="2:146" ht="13.5">
      <c r="B580" s="1"/>
      <c r="C580" s="1"/>
      <c r="DZ580" s="1"/>
      <c r="EA580" s="1"/>
      <c r="EB580" s="1"/>
      <c r="EC580" s="1"/>
      <c r="ED580" s="1"/>
      <c r="EE580" s="1"/>
      <c r="EF580" s="1"/>
      <c r="EG580" s="1"/>
      <c r="EH580" s="1"/>
      <c r="EI580" s="1"/>
      <c r="EJ580" s="1"/>
      <c r="EK580" s="1"/>
      <c r="EL580" s="1"/>
      <c r="EM580" s="1"/>
      <c r="EN580" s="1"/>
      <c r="EO580" s="1"/>
      <c r="EP580" s="1"/>
    </row>
    <row r="581" spans="2:146" ht="13.5">
      <c r="B581" s="1"/>
      <c r="C581" s="1"/>
      <c r="DZ581" s="1"/>
      <c r="EA581" s="1"/>
      <c r="EB581" s="1"/>
      <c r="EC581" s="1"/>
      <c r="ED581" s="1"/>
      <c r="EE581" s="1"/>
      <c r="EF581" s="1"/>
      <c r="EG581" s="1"/>
      <c r="EH581" s="1"/>
      <c r="EI581" s="1"/>
      <c r="EJ581" s="1"/>
      <c r="EK581" s="1"/>
      <c r="EL581" s="1"/>
      <c r="EM581" s="1"/>
      <c r="EN581" s="1"/>
      <c r="EO581" s="1"/>
      <c r="EP581" s="1"/>
    </row>
    <row r="582" spans="2:146" ht="13.5">
      <c r="B582" s="1"/>
      <c r="C582" s="1"/>
      <c r="DZ582" s="1"/>
      <c r="EA582" s="1"/>
      <c r="EB582" s="1"/>
      <c r="EC582" s="1"/>
      <c r="ED582" s="1"/>
      <c r="EE582" s="1"/>
      <c r="EF582" s="1"/>
      <c r="EG582" s="1"/>
      <c r="EH582" s="1"/>
      <c r="EI582" s="1"/>
      <c r="EJ582" s="1"/>
      <c r="EK582" s="1"/>
      <c r="EL582" s="1"/>
      <c r="EM582" s="1"/>
      <c r="EN582" s="1"/>
      <c r="EO582" s="1"/>
      <c r="EP582" s="1"/>
    </row>
    <row r="583" spans="2:146" ht="13.5">
      <c r="B583" s="1"/>
      <c r="C583" s="1"/>
      <c r="DZ583" s="1"/>
      <c r="EA583" s="1"/>
      <c r="EB583" s="1"/>
      <c r="EC583" s="1"/>
      <c r="ED583" s="1"/>
      <c r="EE583" s="1"/>
      <c r="EF583" s="1"/>
      <c r="EG583" s="1"/>
      <c r="EH583" s="1"/>
      <c r="EI583" s="1"/>
      <c r="EJ583" s="1"/>
      <c r="EK583" s="1"/>
      <c r="EL583" s="1"/>
      <c r="EM583" s="1"/>
      <c r="EN583" s="1"/>
      <c r="EO583" s="1"/>
      <c r="EP583" s="1"/>
    </row>
    <row r="584" spans="2:146" ht="13.5">
      <c r="B584" s="1"/>
      <c r="C584" s="1"/>
      <c r="DZ584" s="1"/>
      <c r="EA584" s="1"/>
      <c r="EB584" s="1"/>
      <c r="EC584" s="1"/>
      <c r="ED584" s="1"/>
      <c r="EE584" s="1"/>
      <c r="EF584" s="1"/>
      <c r="EG584" s="1"/>
      <c r="EH584" s="1"/>
      <c r="EI584" s="1"/>
      <c r="EJ584" s="1"/>
      <c r="EK584" s="1"/>
      <c r="EL584" s="1"/>
      <c r="EM584" s="1"/>
      <c r="EN584" s="1"/>
      <c r="EO584" s="1"/>
      <c r="EP584" s="1"/>
    </row>
    <row r="585" spans="2:146" ht="13.5">
      <c r="B585" s="1"/>
      <c r="C585" s="1"/>
      <c r="DZ585" s="1"/>
      <c r="EA585" s="1"/>
      <c r="EB585" s="1"/>
      <c r="EC585" s="1"/>
      <c r="ED585" s="1"/>
      <c r="EE585" s="1"/>
      <c r="EF585" s="1"/>
      <c r="EG585" s="1"/>
      <c r="EH585" s="1"/>
      <c r="EI585" s="1"/>
      <c r="EJ585" s="1"/>
      <c r="EK585" s="1"/>
      <c r="EL585" s="1"/>
      <c r="EM585" s="1"/>
      <c r="EN585" s="1"/>
      <c r="EO585" s="1"/>
      <c r="EP585" s="1"/>
    </row>
    <row r="586" spans="2:146" ht="13.5">
      <c r="B586" s="1"/>
      <c r="C586" s="1"/>
      <c r="DZ586" s="1"/>
      <c r="EA586" s="1"/>
      <c r="EB586" s="1"/>
      <c r="EC586" s="1"/>
      <c r="ED586" s="1"/>
      <c r="EE586" s="1"/>
      <c r="EF586" s="1"/>
      <c r="EG586" s="1"/>
      <c r="EH586" s="1"/>
      <c r="EI586" s="1"/>
      <c r="EJ586" s="1"/>
      <c r="EK586" s="1"/>
      <c r="EL586" s="1"/>
      <c r="EM586" s="1"/>
      <c r="EN586" s="1"/>
      <c r="EO586" s="1"/>
      <c r="EP586" s="1"/>
    </row>
    <row r="587" spans="2:146" ht="13.5">
      <c r="B587" s="1"/>
      <c r="C587" s="1"/>
      <c r="DZ587" s="1"/>
      <c r="EA587" s="1"/>
      <c r="EB587" s="1"/>
      <c r="EC587" s="1"/>
      <c r="ED587" s="1"/>
      <c r="EE587" s="1"/>
      <c r="EF587" s="1"/>
      <c r="EG587" s="1"/>
      <c r="EH587" s="1"/>
      <c r="EI587" s="1"/>
      <c r="EJ587" s="1"/>
      <c r="EK587" s="1"/>
      <c r="EL587" s="1"/>
      <c r="EM587" s="1"/>
      <c r="EN587" s="1"/>
      <c r="EO587" s="1"/>
      <c r="EP587" s="1"/>
    </row>
    <row r="588" spans="2:146" ht="13.5">
      <c r="B588" s="1"/>
      <c r="C588" s="1"/>
      <c r="DZ588" s="1"/>
      <c r="EA588" s="1"/>
      <c r="EB588" s="1"/>
      <c r="EC588" s="1"/>
      <c r="ED588" s="1"/>
      <c r="EE588" s="1"/>
      <c r="EF588" s="1"/>
      <c r="EG588" s="1"/>
      <c r="EH588" s="1"/>
      <c r="EI588" s="1"/>
      <c r="EJ588" s="1"/>
      <c r="EK588" s="1"/>
      <c r="EL588" s="1"/>
      <c r="EM588" s="1"/>
      <c r="EN588" s="1"/>
      <c r="EO588" s="1"/>
      <c r="EP588" s="1"/>
    </row>
    <row r="589" spans="2:146" ht="13.5">
      <c r="B589" s="1"/>
      <c r="C589" s="1"/>
      <c r="DZ589" s="1"/>
      <c r="EA589" s="1"/>
      <c r="EB589" s="1"/>
      <c r="EC589" s="1"/>
      <c r="ED589" s="1"/>
      <c r="EE589" s="1"/>
      <c r="EF589" s="1"/>
      <c r="EG589" s="1"/>
      <c r="EH589" s="1"/>
      <c r="EI589" s="1"/>
      <c r="EJ589" s="1"/>
      <c r="EK589" s="1"/>
      <c r="EL589" s="1"/>
      <c r="EM589" s="1"/>
      <c r="EN589" s="1"/>
      <c r="EO589" s="1"/>
      <c r="EP589" s="1"/>
    </row>
    <row r="590" spans="2:146" ht="13.5">
      <c r="B590" s="1"/>
      <c r="C590" s="1"/>
      <c r="DZ590" s="1"/>
      <c r="EA590" s="1"/>
      <c r="EB590" s="1"/>
      <c r="EC590" s="1"/>
      <c r="ED590" s="1"/>
      <c r="EE590" s="1"/>
      <c r="EF590" s="1"/>
      <c r="EG590" s="1"/>
      <c r="EH590" s="1"/>
      <c r="EI590" s="1"/>
      <c r="EJ590" s="1"/>
      <c r="EK590" s="1"/>
      <c r="EL590" s="1"/>
      <c r="EM590" s="1"/>
      <c r="EN590" s="1"/>
      <c r="EO590" s="1"/>
      <c r="EP590" s="1"/>
    </row>
    <row r="591" spans="2:146" ht="13.5">
      <c r="B591" s="1"/>
      <c r="C591" s="1"/>
      <c r="DZ591" s="1"/>
      <c r="EA591" s="1"/>
      <c r="EB591" s="1"/>
      <c r="EC591" s="1"/>
      <c r="ED591" s="1"/>
      <c r="EE591" s="1"/>
      <c r="EF591" s="1"/>
      <c r="EG591" s="1"/>
      <c r="EH591" s="1"/>
      <c r="EI591" s="1"/>
      <c r="EJ591" s="1"/>
      <c r="EK591" s="1"/>
      <c r="EL591" s="1"/>
      <c r="EM591" s="1"/>
      <c r="EN591" s="1"/>
      <c r="EO591" s="1"/>
      <c r="EP591" s="1"/>
    </row>
    <row r="592" spans="2:146" ht="13.5">
      <c r="B592" s="1"/>
      <c r="C592" s="1"/>
      <c r="DZ592" s="1"/>
      <c r="EA592" s="1"/>
      <c r="EB592" s="1"/>
      <c r="EC592" s="1"/>
      <c r="ED592" s="1"/>
      <c r="EE592" s="1"/>
      <c r="EF592" s="1"/>
      <c r="EG592" s="1"/>
      <c r="EH592" s="1"/>
      <c r="EI592" s="1"/>
      <c r="EJ592" s="1"/>
      <c r="EK592" s="1"/>
      <c r="EL592" s="1"/>
      <c r="EM592" s="1"/>
      <c r="EN592" s="1"/>
      <c r="EO592" s="1"/>
      <c r="EP592" s="1"/>
    </row>
    <row r="593" spans="2:146" ht="13.5">
      <c r="B593" s="1"/>
      <c r="C593" s="1"/>
      <c r="DZ593" s="1"/>
      <c r="EA593" s="1"/>
      <c r="EB593" s="1"/>
      <c r="EC593" s="1"/>
      <c r="ED593" s="1"/>
      <c r="EE593" s="1"/>
      <c r="EF593" s="1"/>
      <c r="EG593" s="1"/>
      <c r="EH593" s="1"/>
      <c r="EI593" s="1"/>
      <c r="EJ593" s="1"/>
      <c r="EK593" s="1"/>
      <c r="EL593" s="1"/>
      <c r="EM593" s="1"/>
      <c r="EN593" s="1"/>
      <c r="EO593" s="1"/>
      <c r="EP593" s="1"/>
    </row>
    <row r="594" spans="2:146" ht="13.5">
      <c r="B594" s="1"/>
      <c r="C594" s="1"/>
      <c r="DZ594" s="1"/>
      <c r="EA594" s="1"/>
      <c r="EB594" s="1"/>
      <c r="EC594" s="1"/>
      <c r="ED594" s="1"/>
      <c r="EE594" s="1"/>
      <c r="EF594" s="1"/>
      <c r="EG594" s="1"/>
      <c r="EH594" s="1"/>
      <c r="EI594" s="1"/>
      <c r="EJ594" s="1"/>
      <c r="EK594" s="1"/>
      <c r="EL594" s="1"/>
      <c r="EM594" s="1"/>
      <c r="EN594" s="1"/>
      <c r="EO594" s="1"/>
      <c r="EP594" s="1"/>
    </row>
    <row r="595" spans="2:146" ht="13.5">
      <c r="B595" s="1"/>
      <c r="C595" s="1"/>
      <c r="DZ595" s="1"/>
      <c r="EA595" s="1"/>
      <c r="EB595" s="1"/>
      <c r="EC595" s="1"/>
      <c r="ED595" s="1"/>
      <c r="EE595" s="1"/>
      <c r="EF595" s="1"/>
      <c r="EG595" s="1"/>
      <c r="EH595" s="1"/>
      <c r="EI595" s="1"/>
      <c r="EJ595" s="1"/>
      <c r="EK595" s="1"/>
      <c r="EL595" s="1"/>
      <c r="EM595" s="1"/>
      <c r="EN595" s="1"/>
      <c r="EO595" s="1"/>
      <c r="EP595" s="1"/>
    </row>
    <row r="596" spans="2:146" ht="13.5">
      <c r="B596" s="1"/>
      <c r="C596" s="1"/>
      <c r="DZ596" s="1"/>
      <c r="EA596" s="1"/>
      <c r="EB596" s="1"/>
      <c r="EC596" s="1"/>
      <c r="ED596" s="1"/>
      <c r="EE596" s="1"/>
      <c r="EF596" s="1"/>
      <c r="EG596" s="1"/>
      <c r="EH596" s="1"/>
      <c r="EI596" s="1"/>
      <c r="EJ596" s="1"/>
      <c r="EK596" s="1"/>
      <c r="EL596" s="1"/>
      <c r="EM596" s="1"/>
      <c r="EN596" s="1"/>
      <c r="EO596" s="1"/>
      <c r="EP596" s="1"/>
    </row>
    <row r="597" spans="2:146" ht="13.5">
      <c r="B597" s="1"/>
      <c r="C597" s="1"/>
      <c r="DZ597" s="1"/>
      <c r="EA597" s="1"/>
      <c r="EB597" s="1"/>
      <c r="EC597" s="1"/>
      <c r="ED597" s="1"/>
      <c r="EE597" s="1"/>
      <c r="EF597" s="1"/>
      <c r="EG597" s="1"/>
      <c r="EH597" s="1"/>
      <c r="EI597" s="1"/>
      <c r="EJ597" s="1"/>
      <c r="EK597" s="1"/>
      <c r="EL597" s="1"/>
      <c r="EM597" s="1"/>
      <c r="EN597" s="1"/>
      <c r="EO597" s="1"/>
      <c r="EP597" s="1"/>
    </row>
    <row r="598" spans="2:146" ht="13.5">
      <c r="B598" s="1"/>
      <c r="C598" s="1"/>
      <c r="DZ598" s="1"/>
      <c r="EA598" s="1"/>
      <c r="EB598" s="1"/>
      <c r="EC598" s="1"/>
      <c r="ED598" s="1"/>
      <c r="EE598" s="1"/>
      <c r="EF598" s="1"/>
      <c r="EG598" s="1"/>
      <c r="EH598" s="1"/>
      <c r="EI598" s="1"/>
      <c r="EJ598" s="1"/>
      <c r="EK598" s="1"/>
      <c r="EL598" s="1"/>
      <c r="EM598" s="1"/>
      <c r="EN598" s="1"/>
      <c r="EO598" s="1"/>
      <c r="EP598" s="1"/>
    </row>
    <row r="599" spans="2:146" ht="13.5">
      <c r="B599" s="1"/>
      <c r="C599" s="1"/>
      <c r="DZ599" s="1"/>
      <c r="EA599" s="1"/>
      <c r="EB599" s="1"/>
      <c r="EC599" s="1"/>
      <c r="ED599" s="1"/>
      <c r="EE599" s="1"/>
      <c r="EF599" s="1"/>
      <c r="EG599" s="1"/>
      <c r="EH599" s="1"/>
      <c r="EI599" s="1"/>
      <c r="EJ599" s="1"/>
      <c r="EK599" s="1"/>
      <c r="EL599" s="1"/>
      <c r="EM599" s="1"/>
      <c r="EN599" s="1"/>
      <c r="EO599" s="1"/>
      <c r="EP599" s="1"/>
    </row>
    <row r="600" spans="2:146" ht="13.5">
      <c r="B600" s="1"/>
      <c r="C600" s="1"/>
      <c r="DZ600" s="1"/>
      <c r="EA600" s="1"/>
      <c r="EB600" s="1"/>
      <c r="EC600" s="1"/>
      <c r="ED600" s="1"/>
      <c r="EE600" s="1"/>
      <c r="EF600" s="1"/>
      <c r="EG600" s="1"/>
      <c r="EH600" s="1"/>
      <c r="EI600" s="1"/>
      <c r="EJ600" s="1"/>
      <c r="EK600" s="1"/>
      <c r="EL600" s="1"/>
      <c r="EM600" s="1"/>
      <c r="EN600" s="1"/>
      <c r="EO600" s="1"/>
      <c r="EP600" s="1"/>
    </row>
    <row r="601" spans="2:146" ht="13.5">
      <c r="B601" s="1"/>
      <c r="C601" s="1"/>
      <c r="DZ601" s="1"/>
      <c r="EA601" s="1"/>
      <c r="EB601" s="1"/>
      <c r="EC601" s="1"/>
      <c r="ED601" s="1"/>
      <c r="EE601" s="1"/>
      <c r="EF601" s="1"/>
      <c r="EG601" s="1"/>
      <c r="EH601" s="1"/>
      <c r="EI601" s="1"/>
      <c r="EJ601" s="1"/>
      <c r="EK601" s="1"/>
      <c r="EL601" s="1"/>
      <c r="EM601" s="1"/>
      <c r="EN601" s="1"/>
      <c r="EO601" s="1"/>
      <c r="EP601" s="1"/>
    </row>
    <row r="602" spans="2:146" ht="13.5">
      <c r="B602" s="1"/>
      <c r="C602" s="1"/>
      <c r="DZ602" s="1"/>
      <c r="EA602" s="1"/>
      <c r="EB602" s="1"/>
      <c r="EC602" s="1"/>
      <c r="ED602" s="1"/>
      <c r="EE602" s="1"/>
      <c r="EF602" s="1"/>
      <c r="EG602" s="1"/>
      <c r="EH602" s="1"/>
      <c r="EI602" s="1"/>
      <c r="EJ602" s="1"/>
      <c r="EK602" s="1"/>
      <c r="EL602" s="1"/>
      <c r="EM602" s="1"/>
      <c r="EN602" s="1"/>
      <c r="EO602" s="1"/>
      <c r="EP602" s="1"/>
    </row>
    <row r="603" spans="2:146" ht="13.5">
      <c r="B603" s="1"/>
      <c r="C603" s="1"/>
      <c r="DZ603" s="1"/>
      <c r="EA603" s="1"/>
      <c r="EB603" s="1"/>
      <c r="EC603" s="1"/>
      <c r="ED603" s="1"/>
      <c r="EE603" s="1"/>
      <c r="EF603" s="1"/>
      <c r="EG603" s="1"/>
      <c r="EH603" s="1"/>
      <c r="EI603" s="1"/>
      <c r="EJ603" s="1"/>
      <c r="EK603" s="1"/>
      <c r="EL603" s="1"/>
      <c r="EM603" s="1"/>
      <c r="EN603" s="1"/>
      <c r="EO603" s="1"/>
      <c r="EP603" s="1"/>
    </row>
    <row r="604" spans="2:146" ht="13.5">
      <c r="B604" s="1"/>
      <c r="C604" s="1"/>
      <c r="DZ604" s="1"/>
      <c r="EA604" s="1"/>
      <c r="EB604" s="1"/>
      <c r="EC604" s="1"/>
      <c r="ED604" s="1"/>
      <c r="EE604" s="1"/>
      <c r="EF604" s="1"/>
      <c r="EG604" s="1"/>
      <c r="EH604" s="1"/>
      <c r="EI604" s="1"/>
      <c r="EJ604" s="1"/>
      <c r="EK604" s="1"/>
      <c r="EL604" s="1"/>
      <c r="EM604" s="1"/>
      <c r="EN604" s="1"/>
      <c r="EO604" s="1"/>
      <c r="EP604" s="1"/>
    </row>
    <row r="605" spans="2:146" ht="13.5">
      <c r="B605" s="1"/>
      <c r="C605" s="1"/>
      <c r="DZ605" s="1"/>
      <c r="EA605" s="1"/>
      <c r="EB605" s="1"/>
      <c r="EC605" s="1"/>
      <c r="ED605" s="1"/>
      <c r="EE605" s="1"/>
      <c r="EF605" s="1"/>
      <c r="EG605" s="1"/>
      <c r="EH605" s="1"/>
      <c r="EI605" s="1"/>
      <c r="EJ605" s="1"/>
      <c r="EK605" s="1"/>
      <c r="EL605" s="1"/>
      <c r="EM605" s="1"/>
      <c r="EN605" s="1"/>
      <c r="EO605" s="1"/>
      <c r="EP605" s="1"/>
    </row>
    <row r="606" spans="2:146" ht="13.5">
      <c r="B606" s="1"/>
      <c r="C606" s="1"/>
      <c r="DZ606" s="1"/>
      <c r="EA606" s="1"/>
      <c r="EB606" s="1"/>
      <c r="EC606" s="1"/>
      <c r="ED606" s="1"/>
      <c r="EE606" s="1"/>
      <c r="EF606" s="1"/>
      <c r="EG606" s="1"/>
      <c r="EH606" s="1"/>
      <c r="EI606" s="1"/>
      <c r="EJ606" s="1"/>
      <c r="EK606" s="1"/>
      <c r="EL606" s="1"/>
      <c r="EM606" s="1"/>
      <c r="EN606" s="1"/>
      <c r="EO606" s="1"/>
      <c r="EP606" s="1"/>
    </row>
    <row r="607" spans="2:146" ht="13.5">
      <c r="B607" s="1"/>
      <c r="C607" s="1"/>
      <c r="DZ607" s="1"/>
      <c r="EA607" s="1"/>
      <c r="EB607" s="1"/>
      <c r="EC607" s="1"/>
      <c r="ED607" s="1"/>
      <c r="EE607" s="1"/>
      <c r="EF607" s="1"/>
      <c r="EG607" s="1"/>
      <c r="EH607" s="1"/>
      <c r="EI607" s="1"/>
      <c r="EJ607" s="1"/>
      <c r="EK607" s="1"/>
      <c r="EL607" s="1"/>
      <c r="EM607" s="1"/>
      <c r="EN607" s="1"/>
      <c r="EO607" s="1"/>
      <c r="EP607" s="1"/>
    </row>
    <row r="608" spans="2:146" ht="13.5">
      <c r="B608" s="1"/>
      <c r="C608" s="1"/>
      <c r="DZ608" s="1"/>
      <c r="EA608" s="1"/>
      <c r="EB608" s="1"/>
      <c r="EC608" s="1"/>
      <c r="ED608" s="1"/>
      <c r="EE608" s="1"/>
      <c r="EF608" s="1"/>
      <c r="EG608" s="1"/>
      <c r="EH608" s="1"/>
      <c r="EI608" s="1"/>
      <c r="EJ608" s="1"/>
      <c r="EK608" s="1"/>
      <c r="EL608" s="1"/>
      <c r="EM608" s="1"/>
      <c r="EN608" s="1"/>
      <c r="EO608" s="1"/>
      <c r="EP608" s="1"/>
    </row>
    <row r="609" spans="2:146" ht="13.5">
      <c r="B609" s="1"/>
      <c r="C609" s="1"/>
      <c r="DZ609" s="1"/>
      <c r="EA609" s="1"/>
      <c r="EB609" s="1"/>
      <c r="EC609" s="1"/>
      <c r="ED609" s="1"/>
      <c r="EE609" s="1"/>
      <c r="EF609" s="1"/>
      <c r="EG609" s="1"/>
      <c r="EH609" s="1"/>
      <c r="EI609" s="1"/>
      <c r="EJ609" s="1"/>
      <c r="EK609" s="1"/>
      <c r="EL609" s="1"/>
      <c r="EM609" s="1"/>
      <c r="EN609" s="1"/>
      <c r="EO609" s="1"/>
      <c r="EP609" s="1"/>
    </row>
    <row r="610" spans="2:146" ht="13.5">
      <c r="B610" s="1"/>
      <c r="C610" s="1"/>
      <c r="DZ610" s="1"/>
      <c r="EA610" s="1"/>
      <c r="EB610" s="1"/>
      <c r="EC610" s="1"/>
      <c r="ED610" s="1"/>
      <c r="EE610" s="1"/>
      <c r="EF610" s="1"/>
      <c r="EG610" s="1"/>
      <c r="EH610" s="1"/>
      <c r="EI610" s="1"/>
      <c r="EJ610" s="1"/>
      <c r="EK610" s="1"/>
      <c r="EL610" s="1"/>
      <c r="EM610" s="1"/>
      <c r="EN610" s="1"/>
      <c r="EO610" s="1"/>
      <c r="EP610" s="1"/>
    </row>
    <row r="611" spans="2:146" ht="13.5">
      <c r="B611" s="1"/>
      <c r="C611" s="1"/>
      <c r="DZ611" s="1"/>
      <c r="EA611" s="1"/>
      <c r="EB611" s="1"/>
      <c r="EC611" s="1"/>
      <c r="ED611" s="1"/>
      <c r="EE611" s="1"/>
      <c r="EF611" s="1"/>
      <c r="EG611" s="1"/>
      <c r="EH611" s="1"/>
      <c r="EI611" s="1"/>
      <c r="EJ611" s="1"/>
      <c r="EK611" s="1"/>
      <c r="EL611" s="1"/>
      <c r="EM611" s="1"/>
      <c r="EN611" s="1"/>
      <c r="EO611" s="1"/>
      <c r="EP611" s="1"/>
    </row>
    <row r="612" spans="2:146" ht="13.5">
      <c r="B612" s="1"/>
      <c r="C612" s="1"/>
      <c r="DZ612" s="1"/>
      <c r="EA612" s="1"/>
      <c r="EB612" s="1"/>
      <c r="EC612" s="1"/>
      <c r="ED612" s="1"/>
      <c r="EE612" s="1"/>
      <c r="EF612" s="1"/>
      <c r="EG612" s="1"/>
      <c r="EH612" s="1"/>
      <c r="EI612" s="1"/>
      <c r="EJ612" s="1"/>
      <c r="EK612" s="1"/>
      <c r="EL612" s="1"/>
      <c r="EM612" s="1"/>
      <c r="EN612" s="1"/>
      <c r="EO612" s="1"/>
      <c r="EP612" s="1"/>
    </row>
    <row r="613" spans="2:146" ht="13.5">
      <c r="B613" s="1"/>
      <c r="C613" s="1"/>
      <c r="DZ613" s="1"/>
      <c r="EA613" s="1"/>
      <c r="EB613" s="1"/>
      <c r="EC613" s="1"/>
      <c r="ED613" s="1"/>
      <c r="EE613" s="1"/>
      <c r="EF613" s="1"/>
      <c r="EG613" s="1"/>
      <c r="EH613" s="1"/>
      <c r="EI613" s="1"/>
      <c r="EJ613" s="1"/>
      <c r="EK613" s="1"/>
      <c r="EL613" s="1"/>
      <c r="EM613" s="1"/>
      <c r="EN613" s="1"/>
      <c r="EO613" s="1"/>
      <c r="EP613" s="1"/>
    </row>
    <row r="614" spans="2:146" ht="13.5">
      <c r="B614" s="1"/>
      <c r="C614" s="1"/>
      <c r="DZ614" s="1"/>
      <c r="EA614" s="1"/>
      <c r="EB614" s="1"/>
      <c r="EC614" s="1"/>
      <c r="ED614" s="1"/>
      <c r="EE614" s="1"/>
      <c r="EF614" s="1"/>
      <c r="EG614" s="1"/>
      <c r="EH614" s="1"/>
      <c r="EI614" s="1"/>
      <c r="EJ614" s="1"/>
      <c r="EK614" s="1"/>
      <c r="EL614" s="1"/>
      <c r="EM614" s="1"/>
      <c r="EN614" s="1"/>
      <c r="EO614" s="1"/>
      <c r="EP614" s="1"/>
    </row>
    <row r="615" spans="2:146" ht="13.5">
      <c r="B615" s="1"/>
      <c r="C615" s="1"/>
      <c r="DZ615" s="1"/>
      <c r="EA615" s="1"/>
      <c r="EB615" s="1"/>
      <c r="EC615" s="1"/>
      <c r="ED615" s="1"/>
      <c r="EE615" s="1"/>
      <c r="EF615" s="1"/>
      <c r="EG615" s="1"/>
      <c r="EH615" s="1"/>
      <c r="EI615" s="1"/>
      <c r="EJ615" s="1"/>
      <c r="EK615" s="1"/>
      <c r="EL615" s="1"/>
      <c r="EM615" s="1"/>
      <c r="EN615" s="1"/>
      <c r="EO615" s="1"/>
      <c r="EP615" s="1"/>
    </row>
    <row r="616" spans="2:146" ht="13.5">
      <c r="B616" s="1"/>
      <c r="C616" s="1"/>
      <c r="DZ616" s="1"/>
      <c r="EA616" s="1"/>
      <c r="EB616" s="1"/>
      <c r="EC616" s="1"/>
      <c r="ED616" s="1"/>
      <c r="EE616" s="1"/>
      <c r="EF616" s="1"/>
      <c r="EG616" s="1"/>
      <c r="EH616" s="1"/>
      <c r="EI616" s="1"/>
      <c r="EJ616" s="1"/>
      <c r="EK616" s="1"/>
      <c r="EL616" s="1"/>
      <c r="EM616" s="1"/>
      <c r="EN616" s="1"/>
      <c r="EO616" s="1"/>
      <c r="EP616" s="1"/>
    </row>
    <row r="617" spans="2:146" ht="13.5">
      <c r="B617" s="1"/>
      <c r="C617" s="1"/>
      <c r="DZ617" s="1"/>
      <c r="EA617" s="1"/>
      <c r="EB617" s="1"/>
      <c r="EC617" s="1"/>
      <c r="ED617" s="1"/>
      <c r="EE617" s="1"/>
      <c r="EF617" s="1"/>
      <c r="EG617" s="1"/>
      <c r="EH617" s="1"/>
      <c r="EI617" s="1"/>
      <c r="EJ617" s="1"/>
      <c r="EK617" s="1"/>
      <c r="EL617" s="1"/>
      <c r="EM617" s="1"/>
      <c r="EN617" s="1"/>
      <c r="EO617" s="1"/>
      <c r="EP617" s="1"/>
    </row>
    <row r="618" spans="2:146" ht="13.5">
      <c r="B618" s="1"/>
      <c r="C618" s="1"/>
      <c r="DZ618" s="1"/>
      <c r="EA618" s="1"/>
      <c r="EB618" s="1"/>
      <c r="EC618" s="1"/>
      <c r="ED618" s="1"/>
      <c r="EE618" s="1"/>
      <c r="EF618" s="1"/>
      <c r="EG618" s="1"/>
      <c r="EH618" s="1"/>
      <c r="EI618" s="1"/>
      <c r="EJ618" s="1"/>
      <c r="EK618" s="1"/>
      <c r="EL618" s="1"/>
      <c r="EM618" s="1"/>
      <c r="EN618" s="1"/>
      <c r="EO618" s="1"/>
      <c r="EP618" s="1"/>
    </row>
    <row r="619" spans="2:146" ht="13.5">
      <c r="B619" s="1"/>
      <c r="C619" s="1"/>
      <c r="DZ619" s="1"/>
      <c r="EA619" s="1"/>
      <c r="EB619" s="1"/>
      <c r="EC619" s="1"/>
      <c r="ED619" s="1"/>
      <c r="EE619" s="1"/>
      <c r="EF619" s="1"/>
      <c r="EG619" s="1"/>
      <c r="EH619" s="1"/>
      <c r="EI619" s="1"/>
      <c r="EJ619" s="1"/>
      <c r="EK619" s="1"/>
      <c r="EL619" s="1"/>
      <c r="EM619" s="1"/>
      <c r="EN619" s="1"/>
      <c r="EO619" s="1"/>
      <c r="EP619" s="1"/>
    </row>
    <row r="620" spans="2:146" ht="13.5">
      <c r="B620" s="1"/>
      <c r="C620" s="1"/>
      <c r="DZ620" s="1"/>
      <c r="EA620" s="1"/>
      <c r="EB620" s="1"/>
      <c r="EC620" s="1"/>
      <c r="ED620" s="1"/>
      <c r="EE620" s="1"/>
      <c r="EF620" s="1"/>
      <c r="EG620" s="1"/>
      <c r="EH620" s="1"/>
      <c r="EI620" s="1"/>
      <c r="EJ620" s="1"/>
      <c r="EK620" s="1"/>
      <c r="EL620" s="1"/>
      <c r="EM620" s="1"/>
      <c r="EN620" s="1"/>
      <c r="EO620" s="1"/>
      <c r="EP620" s="1"/>
    </row>
    <row r="621" spans="2:146" ht="13.5">
      <c r="B621" s="1"/>
      <c r="C621" s="1"/>
      <c r="DZ621" s="1"/>
      <c r="EA621" s="1"/>
      <c r="EB621" s="1"/>
      <c r="EC621" s="1"/>
      <c r="ED621" s="1"/>
      <c r="EE621" s="1"/>
      <c r="EF621" s="1"/>
      <c r="EG621" s="1"/>
      <c r="EH621" s="1"/>
      <c r="EI621" s="1"/>
      <c r="EJ621" s="1"/>
      <c r="EK621" s="1"/>
      <c r="EL621" s="1"/>
      <c r="EM621" s="1"/>
      <c r="EN621" s="1"/>
      <c r="EO621" s="1"/>
      <c r="EP621" s="1"/>
    </row>
    <row r="622" spans="2:146" ht="13.5">
      <c r="B622" s="1"/>
      <c r="C622" s="1"/>
      <c r="DZ622" s="1"/>
      <c r="EA622" s="1"/>
      <c r="EB622" s="1"/>
      <c r="EC622" s="1"/>
      <c r="ED622" s="1"/>
      <c r="EE622" s="1"/>
      <c r="EF622" s="1"/>
      <c r="EG622" s="1"/>
      <c r="EH622" s="1"/>
      <c r="EI622" s="1"/>
      <c r="EJ622" s="1"/>
      <c r="EK622" s="1"/>
      <c r="EL622" s="1"/>
      <c r="EM622" s="1"/>
      <c r="EN622" s="1"/>
      <c r="EO622" s="1"/>
      <c r="EP622" s="1"/>
    </row>
    <row r="623" spans="2:146" ht="13.5">
      <c r="B623" s="1"/>
      <c r="C623" s="1"/>
      <c r="DZ623" s="1"/>
      <c r="EA623" s="1"/>
      <c r="EB623" s="1"/>
      <c r="EC623" s="1"/>
      <c r="ED623" s="1"/>
      <c r="EE623" s="1"/>
      <c r="EF623" s="1"/>
      <c r="EG623" s="1"/>
      <c r="EH623" s="1"/>
      <c r="EI623" s="1"/>
      <c r="EJ623" s="1"/>
      <c r="EK623" s="1"/>
      <c r="EL623" s="1"/>
      <c r="EM623" s="1"/>
      <c r="EN623" s="1"/>
      <c r="EO623" s="1"/>
      <c r="EP623" s="1"/>
    </row>
    <row r="624" spans="2:146" ht="13.5">
      <c r="B624" s="1"/>
      <c r="C624" s="1"/>
      <c r="DZ624" s="1"/>
      <c r="EA624" s="1"/>
      <c r="EB624" s="1"/>
      <c r="EC624" s="1"/>
      <c r="ED624" s="1"/>
      <c r="EE624" s="1"/>
      <c r="EF624" s="1"/>
      <c r="EG624" s="1"/>
      <c r="EH624" s="1"/>
      <c r="EI624" s="1"/>
      <c r="EJ624" s="1"/>
      <c r="EK624" s="1"/>
      <c r="EL624" s="1"/>
      <c r="EM624" s="1"/>
      <c r="EN624" s="1"/>
      <c r="EO624" s="1"/>
      <c r="EP624" s="1"/>
    </row>
    <row r="625" spans="2:146" ht="13.5">
      <c r="B625" s="1"/>
      <c r="C625" s="1"/>
      <c r="DZ625" s="1"/>
      <c r="EA625" s="1"/>
      <c r="EB625" s="1"/>
      <c r="EC625" s="1"/>
      <c r="ED625" s="1"/>
      <c r="EE625" s="1"/>
      <c r="EF625" s="1"/>
      <c r="EG625" s="1"/>
      <c r="EH625" s="1"/>
      <c r="EI625" s="1"/>
      <c r="EJ625" s="1"/>
      <c r="EK625" s="1"/>
      <c r="EL625" s="1"/>
      <c r="EM625" s="1"/>
      <c r="EN625" s="1"/>
      <c r="EO625" s="1"/>
      <c r="EP625" s="1"/>
    </row>
    <row r="626" spans="2:146" ht="13.5">
      <c r="B626" s="1"/>
      <c r="C626" s="1"/>
      <c r="DZ626" s="1"/>
      <c r="EA626" s="1"/>
      <c r="EB626" s="1"/>
      <c r="EC626" s="1"/>
      <c r="ED626" s="1"/>
      <c r="EE626" s="1"/>
      <c r="EF626" s="1"/>
      <c r="EG626" s="1"/>
      <c r="EH626" s="1"/>
      <c r="EI626" s="1"/>
      <c r="EJ626" s="1"/>
      <c r="EK626" s="1"/>
      <c r="EL626" s="1"/>
      <c r="EM626" s="1"/>
      <c r="EN626" s="1"/>
      <c r="EO626" s="1"/>
      <c r="EP626" s="1"/>
    </row>
    <row r="627" spans="2:146" ht="13.5">
      <c r="B627" s="1"/>
      <c r="C627" s="1"/>
      <c r="DZ627" s="1"/>
      <c r="EA627" s="1"/>
      <c r="EB627" s="1"/>
      <c r="EC627" s="1"/>
      <c r="ED627" s="1"/>
      <c r="EE627" s="1"/>
      <c r="EF627" s="1"/>
      <c r="EG627" s="1"/>
      <c r="EH627" s="1"/>
      <c r="EI627" s="1"/>
      <c r="EJ627" s="1"/>
      <c r="EK627" s="1"/>
      <c r="EL627" s="1"/>
      <c r="EM627" s="1"/>
      <c r="EN627" s="1"/>
      <c r="EO627" s="1"/>
      <c r="EP627" s="1"/>
    </row>
    <row r="628" spans="2:146" ht="13.5">
      <c r="B628" s="1"/>
      <c r="C628" s="1"/>
      <c r="DZ628" s="1"/>
      <c r="EA628" s="1"/>
      <c r="EB628" s="1"/>
      <c r="EC628" s="1"/>
      <c r="ED628" s="1"/>
      <c r="EE628" s="1"/>
      <c r="EF628" s="1"/>
      <c r="EG628" s="1"/>
      <c r="EH628" s="1"/>
      <c r="EI628" s="1"/>
      <c r="EJ628" s="1"/>
      <c r="EK628" s="1"/>
      <c r="EL628" s="1"/>
      <c r="EM628" s="1"/>
      <c r="EN628" s="1"/>
      <c r="EO628" s="1"/>
      <c r="EP628" s="1"/>
    </row>
    <row r="629" spans="2:146" ht="13.5">
      <c r="B629" s="1"/>
      <c r="C629" s="1"/>
      <c r="DZ629" s="1"/>
      <c r="EA629" s="1"/>
      <c r="EB629" s="1"/>
      <c r="EC629" s="1"/>
      <c r="ED629" s="1"/>
      <c r="EE629" s="1"/>
      <c r="EF629" s="1"/>
      <c r="EG629" s="1"/>
      <c r="EH629" s="1"/>
      <c r="EI629" s="1"/>
      <c r="EJ629" s="1"/>
      <c r="EK629" s="1"/>
      <c r="EL629" s="1"/>
      <c r="EM629" s="1"/>
      <c r="EN629" s="1"/>
      <c r="EO629" s="1"/>
      <c r="EP629" s="1"/>
    </row>
    <row r="630" spans="2:146" ht="13.5">
      <c r="B630" s="1"/>
      <c r="C630" s="1"/>
      <c r="DZ630" s="1"/>
      <c r="EA630" s="1"/>
      <c r="EB630" s="1"/>
      <c r="EC630" s="1"/>
      <c r="ED630" s="1"/>
      <c r="EE630" s="1"/>
      <c r="EF630" s="1"/>
      <c r="EG630" s="1"/>
      <c r="EH630" s="1"/>
      <c r="EI630" s="1"/>
      <c r="EJ630" s="1"/>
      <c r="EK630" s="1"/>
      <c r="EL630" s="1"/>
      <c r="EM630" s="1"/>
      <c r="EN630" s="1"/>
      <c r="EO630" s="1"/>
      <c r="EP630" s="1"/>
    </row>
    <row r="631" spans="2:146" ht="13.5">
      <c r="B631" s="1"/>
      <c r="C631" s="1"/>
      <c r="DZ631" s="1"/>
      <c r="EA631" s="1"/>
      <c r="EB631" s="1"/>
      <c r="EC631" s="1"/>
      <c r="ED631" s="1"/>
      <c r="EE631" s="1"/>
      <c r="EF631" s="1"/>
      <c r="EG631" s="1"/>
      <c r="EH631" s="1"/>
      <c r="EI631" s="1"/>
      <c r="EJ631" s="1"/>
      <c r="EK631" s="1"/>
      <c r="EL631" s="1"/>
      <c r="EM631" s="1"/>
      <c r="EN631" s="1"/>
      <c r="EO631" s="1"/>
      <c r="EP631" s="1"/>
    </row>
    <row r="632" spans="2:146" ht="13.5">
      <c r="B632" s="1"/>
      <c r="C632" s="1"/>
      <c r="DZ632" s="1"/>
      <c r="EA632" s="1"/>
      <c r="EB632" s="1"/>
      <c r="EC632" s="1"/>
      <c r="ED632" s="1"/>
      <c r="EE632" s="1"/>
      <c r="EF632" s="1"/>
      <c r="EG632" s="1"/>
      <c r="EH632" s="1"/>
      <c r="EI632" s="1"/>
      <c r="EJ632" s="1"/>
      <c r="EK632" s="1"/>
      <c r="EL632" s="1"/>
      <c r="EM632" s="1"/>
      <c r="EN632" s="1"/>
      <c r="EO632" s="1"/>
      <c r="EP632" s="1"/>
    </row>
    <row r="633" spans="2:146" ht="13.5">
      <c r="B633" s="1"/>
      <c r="C633" s="1"/>
      <c r="DZ633" s="1"/>
      <c r="EA633" s="1"/>
      <c r="EB633" s="1"/>
      <c r="EC633" s="1"/>
      <c r="ED633" s="1"/>
      <c r="EE633" s="1"/>
      <c r="EF633" s="1"/>
      <c r="EG633" s="1"/>
      <c r="EH633" s="1"/>
      <c r="EI633" s="1"/>
      <c r="EJ633" s="1"/>
      <c r="EK633" s="1"/>
      <c r="EL633" s="1"/>
      <c r="EM633" s="1"/>
      <c r="EN633" s="1"/>
      <c r="EO633" s="1"/>
      <c r="EP633" s="1"/>
    </row>
    <row r="634" spans="2:146" ht="13.5">
      <c r="B634" s="1"/>
      <c r="C634" s="1"/>
      <c r="DZ634" s="1"/>
      <c r="EA634" s="1"/>
      <c r="EB634" s="1"/>
      <c r="EC634" s="1"/>
      <c r="ED634" s="1"/>
      <c r="EE634" s="1"/>
      <c r="EF634" s="1"/>
      <c r="EG634" s="1"/>
      <c r="EH634" s="1"/>
      <c r="EI634" s="1"/>
      <c r="EJ634" s="1"/>
      <c r="EK634" s="1"/>
      <c r="EL634" s="1"/>
      <c r="EM634" s="1"/>
      <c r="EN634" s="1"/>
      <c r="EO634" s="1"/>
      <c r="EP634" s="1"/>
    </row>
    <row r="635" spans="2:146" ht="13.5">
      <c r="B635" s="1"/>
      <c r="C635" s="1"/>
      <c r="DZ635" s="1"/>
      <c r="EA635" s="1"/>
      <c r="EB635" s="1"/>
      <c r="EC635" s="1"/>
      <c r="ED635" s="1"/>
      <c r="EE635" s="1"/>
      <c r="EF635" s="1"/>
      <c r="EG635" s="1"/>
      <c r="EH635" s="1"/>
      <c r="EI635" s="1"/>
      <c r="EJ635" s="1"/>
      <c r="EK635" s="1"/>
      <c r="EL635" s="1"/>
      <c r="EM635" s="1"/>
      <c r="EN635" s="1"/>
      <c r="EO635" s="1"/>
      <c r="EP635" s="1"/>
    </row>
    <row r="636" spans="2:146" ht="13.5">
      <c r="B636" s="1"/>
      <c r="C636" s="1"/>
      <c r="DZ636" s="1"/>
      <c r="EA636" s="1"/>
      <c r="EB636" s="1"/>
      <c r="EC636" s="1"/>
      <c r="ED636" s="1"/>
      <c r="EE636" s="1"/>
      <c r="EF636" s="1"/>
      <c r="EG636" s="1"/>
      <c r="EH636" s="1"/>
      <c r="EI636" s="1"/>
      <c r="EJ636" s="1"/>
      <c r="EK636" s="1"/>
      <c r="EL636" s="1"/>
      <c r="EM636" s="1"/>
      <c r="EN636" s="1"/>
      <c r="EO636" s="1"/>
      <c r="EP636" s="1"/>
    </row>
    <row r="637" spans="2:146" ht="13.5">
      <c r="B637" s="1"/>
      <c r="C637" s="1"/>
      <c r="DZ637" s="1"/>
      <c r="EA637" s="1"/>
      <c r="EB637" s="1"/>
      <c r="EC637" s="1"/>
      <c r="ED637" s="1"/>
      <c r="EE637" s="1"/>
      <c r="EF637" s="1"/>
      <c r="EG637" s="1"/>
      <c r="EH637" s="1"/>
      <c r="EI637" s="1"/>
      <c r="EJ637" s="1"/>
      <c r="EK637" s="1"/>
      <c r="EL637" s="1"/>
      <c r="EM637" s="1"/>
      <c r="EN637" s="1"/>
      <c r="EO637" s="1"/>
      <c r="EP637" s="1"/>
    </row>
    <row r="638" spans="2:146" ht="13.5">
      <c r="B638" s="1"/>
      <c r="C638" s="1"/>
      <c r="DZ638" s="1"/>
      <c r="EA638" s="1"/>
      <c r="EB638" s="1"/>
      <c r="EC638" s="1"/>
      <c r="ED638" s="1"/>
      <c r="EE638" s="1"/>
      <c r="EF638" s="1"/>
      <c r="EG638" s="1"/>
      <c r="EH638" s="1"/>
      <c r="EI638" s="1"/>
      <c r="EJ638" s="1"/>
      <c r="EK638" s="1"/>
      <c r="EL638" s="1"/>
      <c r="EM638" s="1"/>
      <c r="EN638" s="1"/>
      <c r="EO638" s="1"/>
      <c r="EP638" s="1"/>
    </row>
    <row r="639" spans="2:146" ht="13.5">
      <c r="B639" s="1"/>
      <c r="C639" s="1"/>
      <c r="DZ639" s="1"/>
      <c r="EA639" s="1"/>
      <c r="EB639" s="1"/>
      <c r="EC639" s="1"/>
      <c r="ED639" s="1"/>
      <c r="EE639" s="1"/>
      <c r="EF639" s="1"/>
      <c r="EG639" s="1"/>
      <c r="EH639" s="1"/>
      <c r="EI639" s="1"/>
      <c r="EJ639" s="1"/>
      <c r="EK639" s="1"/>
      <c r="EL639" s="1"/>
      <c r="EM639" s="1"/>
      <c r="EN639" s="1"/>
      <c r="EO639" s="1"/>
      <c r="EP639" s="1"/>
    </row>
    <row r="640" spans="2:146" ht="13.5">
      <c r="B640" s="1"/>
      <c r="C640" s="1"/>
      <c r="DZ640" s="1"/>
      <c r="EA640" s="1"/>
      <c r="EB640" s="1"/>
      <c r="EC640" s="1"/>
      <c r="ED640" s="1"/>
      <c r="EE640" s="1"/>
      <c r="EF640" s="1"/>
      <c r="EG640" s="1"/>
      <c r="EH640" s="1"/>
      <c r="EI640" s="1"/>
      <c r="EJ640" s="1"/>
      <c r="EK640" s="1"/>
      <c r="EL640" s="1"/>
      <c r="EM640" s="1"/>
      <c r="EN640" s="1"/>
      <c r="EO640" s="1"/>
      <c r="EP640" s="1"/>
    </row>
    <row r="641" spans="2:146" ht="13.5">
      <c r="B641" s="1"/>
      <c r="C641" s="1"/>
      <c r="DZ641" s="1"/>
      <c r="EA641" s="1"/>
      <c r="EB641" s="1"/>
      <c r="EC641" s="1"/>
      <c r="ED641" s="1"/>
      <c r="EE641" s="1"/>
      <c r="EF641" s="1"/>
      <c r="EG641" s="1"/>
      <c r="EH641" s="1"/>
      <c r="EI641" s="1"/>
      <c r="EJ641" s="1"/>
      <c r="EK641" s="1"/>
      <c r="EL641" s="1"/>
      <c r="EM641" s="1"/>
      <c r="EN641" s="1"/>
      <c r="EO641" s="1"/>
      <c r="EP641" s="1"/>
    </row>
    <row r="642" spans="2:146" ht="13.5">
      <c r="B642" s="1"/>
      <c r="C642" s="1"/>
      <c r="DZ642" s="1"/>
      <c r="EA642" s="1"/>
      <c r="EB642" s="1"/>
      <c r="EC642" s="1"/>
      <c r="ED642" s="1"/>
      <c r="EE642" s="1"/>
      <c r="EF642" s="1"/>
      <c r="EG642" s="1"/>
      <c r="EH642" s="1"/>
      <c r="EI642" s="1"/>
      <c r="EJ642" s="1"/>
      <c r="EK642" s="1"/>
      <c r="EL642" s="1"/>
      <c r="EM642" s="1"/>
      <c r="EN642" s="1"/>
      <c r="EO642" s="1"/>
      <c r="EP642" s="1"/>
    </row>
    <row r="643" spans="2:146" ht="13.5">
      <c r="B643" s="1"/>
      <c r="C643" s="1"/>
      <c r="DZ643" s="1"/>
      <c r="EA643" s="1"/>
      <c r="EB643" s="1"/>
      <c r="EC643" s="1"/>
      <c r="ED643" s="1"/>
      <c r="EE643" s="1"/>
      <c r="EF643" s="1"/>
      <c r="EG643" s="1"/>
      <c r="EH643" s="1"/>
      <c r="EI643" s="1"/>
      <c r="EJ643" s="1"/>
      <c r="EK643" s="1"/>
      <c r="EL643" s="1"/>
      <c r="EM643" s="1"/>
      <c r="EN643" s="1"/>
      <c r="EO643" s="1"/>
      <c r="EP643" s="1"/>
    </row>
    <row r="644" spans="2:146" ht="13.5">
      <c r="B644" s="1"/>
      <c r="C644" s="1"/>
      <c r="DZ644" s="1"/>
      <c r="EA644" s="1"/>
      <c r="EB644" s="1"/>
      <c r="EC644" s="1"/>
      <c r="ED644" s="1"/>
      <c r="EE644" s="1"/>
      <c r="EF644" s="1"/>
      <c r="EG644" s="1"/>
      <c r="EH644" s="1"/>
      <c r="EI644" s="1"/>
      <c r="EJ644" s="1"/>
      <c r="EK644" s="1"/>
      <c r="EL644" s="1"/>
      <c r="EM644" s="1"/>
      <c r="EN644" s="1"/>
      <c r="EO644" s="1"/>
      <c r="EP644" s="1"/>
    </row>
    <row r="645" spans="2:146" ht="13.5">
      <c r="B645" s="1"/>
      <c r="C645" s="1"/>
      <c r="DZ645" s="1"/>
      <c r="EA645" s="1"/>
      <c r="EB645" s="1"/>
      <c r="EC645" s="1"/>
      <c r="ED645" s="1"/>
      <c r="EE645" s="1"/>
      <c r="EF645" s="1"/>
      <c r="EG645" s="1"/>
      <c r="EH645" s="1"/>
      <c r="EI645" s="1"/>
      <c r="EJ645" s="1"/>
      <c r="EK645" s="1"/>
      <c r="EL645" s="1"/>
      <c r="EM645" s="1"/>
      <c r="EN645" s="1"/>
      <c r="EO645" s="1"/>
      <c r="EP645" s="1"/>
    </row>
    <row r="646" spans="2:146" ht="13.5">
      <c r="B646" s="1"/>
      <c r="C646" s="1"/>
      <c r="DZ646" s="1"/>
      <c r="EA646" s="1"/>
      <c r="EB646" s="1"/>
      <c r="EC646" s="1"/>
      <c r="ED646" s="1"/>
      <c r="EE646" s="1"/>
      <c r="EF646" s="1"/>
      <c r="EG646" s="1"/>
      <c r="EH646" s="1"/>
      <c r="EI646" s="1"/>
      <c r="EJ646" s="1"/>
      <c r="EK646" s="1"/>
      <c r="EL646" s="1"/>
      <c r="EM646" s="1"/>
      <c r="EN646" s="1"/>
      <c r="EO646" s="1"/>
      <c r="EP646" s="1"/>
    </row>
    <row r="647" spans="2:146" ht="13.5">
      <c r="B647" s="1"/>
      <c r="C647" s="1"/>
      <c r="DZ647" s="1"/>
      <c r="EA647" s="1"/>
      <c r="EB647" s="1"/>
      <c r="EC647" s="1"/>
      <c r="ED647" s="1"/>
      <c r="EE647" s="1"/>
      <c r="EF647" s="1"/>
      <c r="EG647" s="1"/>
      <c r="EH647" s="1"/>
      <c r="EI647" s="1"/>
      <c r="EJ647" s="1"/>
      <c r="EK647" s="1"/>
      <c r="EL647" s="1"/>
      <c r="EM647" s="1"/>
      <c r="EN647" s="1"/>
      <c r="EO647" s="1"/>
      <c r="EP647" s="1"/>
    </row>
    <row r="648" spans="2:146" ht="13.5">
      <c r="B648" s="1"/>
      <c r="C648" s="1"/>
      <c r="DZ648" s="1"/>
      <c r="EA648" s="1"/>
      <c r="EB648" s="1"/>
      <c r="EC648" s="1"/>
      <c r="ED648" s="1"/>
      <c r="EE648" s="1"/>
      <c r="EF648" s="1"/>
      <c r="EG648" s="1"/>
      <c r="EH648" s="1"/>
      <c r="EI648" s="1"/>
      <c r="EJ648" s="1"/>
      <c r="EK648" s="1"/>
      <c r="EL648" s="1"/>
      <c r="EM648" s="1"/>
      <c r="EN648" s="1"/>
      <c r="EO648" s="1"/>
      <c r="EP648" s="1"/>
    </row>
    <row r="649" spans="2:146" ht="13.5">
      <c r="B649" s="1"/>
      <c r="C649" s="1"/>
      <c r="DZ649" s="1"/>
      <c r="EA649" s="1"/>
      <c r="EB649" s="1"/>
      <c r="EC649" s="1"/>
      <c r="ED649" s="1"/>
      <c r="EE649" s="1"/>
      <c r="EF649" s="1"/>
      <c r="EG649" s="1"/>
      <c r="EH649" s="1"/>
      <c r="EI649" s="1"/>
      <c r="EJ649" s="1"/>
      <c r="EK649" s="1"/>
      <c r="EL649" s="1"/>
      <c r="EM649" s="1"/>
      <c r="EN649" s="1"/>
      <c r="EO649" s="1"/>
      <c r="EP649" s="1"/>
    </row>
    <row r="650" spans="2:146" ht="13.5">
      <c r="B650" s="1"/>
      <c r="C650" s="1"/>
      <c r="DZ650" s="1"/>
      <c r="EA650" s="1"/>
      <c r="EB650" s="1"/>
      <c r="EC650" s="1"/>
      <c r="ED650" s="1"/>
      <c r="EE650" s="1"/>
      <c r="EF650" s="1"/>
      <c r="EG650" s="1"/>
      <c r="EH650" s="1"/>
      <c r="EI650" s="1"/>
      <c r="EJ650" s="1"/>
      <c r="EK650" s="1"/>
      <c r="EL650" s="1"/>
      <c r="EM650" s="1"/>
      <c r="EN650" s="1"/>
      <c r="EO650" s="1"/>
      <c r="EP650" s="1"/>
    </row>
    <row r="651" spans="2:146" ht="13.5">
      <c r="B651" s="1"/>
      <c r="C651" s="1"/>
      <c r="DZ651" s="1"/>
      <c r="EA651" s="1"/>
      <c r="EB651" s="1"/>
      <c r="EC651" s="1"/>
      <c r="ED651" s="1"/>
      <c r="EE651" s="1"/>
      <c r="EF651" s="1"/>
      <c r="EG651" s="1"/>
      <c r="EH651" s="1"/>
      <c r="EI651" s="1"/>
      <c r="EJ651" s="1"/>
      <c r="EK651" s="1"/>
      <c r="EL651" s="1"/>
      <c r="EM651" s="1"/>
      <c r="EN651" s="1"/>
      <c r="EO651" s="1"/>
      <c r="EP651" s="1"/>
    </row>
    <row r="652" spans="2:146" ht="13.5">
      <c r="B652" s="1"/>
      <c r="C652" s="1"/>
      <c r="DZ652" s="1"/>
      <c r="EA652" s="1"/>
      <c r="EB652" s="1"/>
      <c r="EC652" s="1"/>
      <c r="ED652" s="1"/>
      <c r="EE652" s="1"/>
      <c r="EF652" s="1"/>
      <c r="EG652" s="1"/>
      <c r="EH652" s="1"/>
      <c r="EI652" s="1"/>
      <c r="EJ652" s="1"/>
      <c r="EK652" s="1"/>
      <c r="EL652" s="1"/>
      <c r="EM652" s="1"/>
      <c r="EN652" s="1"/>
      <c r="EO652" s="1"/>
      <c r="EP652" s="1"/>
    </row>
    <row r="653" spans="2:146" ht="13.5">
      <c r="B653" s="1"/>
      <c r="C653" s="1"/>
      <c r="DZ653" s="1"/>
      <c r="EA653" s="1"/>
      <c r="EB653" s="1"/>
      <c r="EC653" s="1"/>
      <c r="ED653" s="1"/>
      <c r="EE653" s="1"/>
      <c r="EF653" s="1"/>
      <c r="EG653" s="1"/>
      <c r="EH653" s="1"/>
      <c r="EI653" s="1"/>
      <c r="EJ653" s="1"/>
      <c r="EK653" s="1"/>
      <c r="EL653" s="1"/>
      <c r="EM653" s="1"/>
      <c r="EN653" s="1"/>
      <c r="EO653" s="1"/>
      <c r="EP653" s="1"/>
    </row>
    <row r="654" spans="2:146" ht="13.5">
      <c r="B654" s="1"/>
      <c r="C654" s="1"/>
      <c r="DZ654" s="1"/>
      <c r="EA654" s="1"/>
      <c r="EB654" s="1"/>
      <c r="EC654" s="1"/>
      <c r="ED654" s="1"/>
      <c r="EE654" s="1"/>
      <c r="EF654" s="1"/>
      <c r="EG654" s="1"/>
      <c r="EH654" s="1"/>
      <c r="EI654" s="1"/>
      <c r="EJ654" s="1"/>
      <c r="EK654" s="1"/>
      <c r="EL654" s="1"/>
      <c r="EM654" s="1"/>
      <c r="EN654" s="1"/>
      <c r="EO654" s="1"/>
      <c r="EP654" s="1"/>
    </row>
    <row r="655" spans="2:146" ht="13.5">
      <c r="B655" s="1"/>
      <c r="C655" s="1"/>
      <c r="DZ655" s="1"/>
      <c r="EA655" s="1"/>
      <c r="EB655" s="1"/>
      <c r="EC655" s="1"/>
      <c r="ED655" s="1"/>
      <c r="EE655" s="1"/>
      <c r="EF655" s="1"/>
      <c r="EG655" s="1"/>
      <c r="EH655" s="1"/>
      <c r="EI655" s="1"/>
      <c r="EJ655" s="1"/>
      <c r="EK655" s="1"/>
      <c r="EL655" s="1"/>
      <c r="EM655" s="1"/>
      <c r="EN655" s="1"/>
      <c r="EO655" s="1"/>
      <c r="EP655" s="1"/>
    </row>
    <row r="656" spans="2:146" ht="13.5">
      <c r="B656" s="1"/>
      <c r="C656" s="1"/>
      <c r="DZ656" s="1"/>
      <c r="EA656" s="1"/>
      <c r="EB656" s="1"/>
      <c r="EC656" s="1"/>
      <c r="ED656" s="1"/>
      <c r="EE656" s="1"/>
      <c r="EF656" s="1"/>
      <c r="EG656" s="1"/>
      <c r="EH656" s="1"/>
      <c r="EI656" s="1"/>
      <c r="EJ656" s="1"/>
      <c r="EK656" s="1"/>
      <c r="EL656" s="1"/>
      <c r="EM656" s="1"/>
      <c r="EN656" s="1"/>
      <c r="EO656" s="1"/>
      <c r="EP656" s="1"/>
    </row>
    <row r="657" spans="2:146" ht="13.5">
      <c r="B657" s="1"/>
      <c r="C657" s="1"/>
      <c r="DZ657" s="1"/>
      <c r="EA657" s="1"/>
      <c r="EB657" s="1"/>
      <c r="EC657" s="1"/>
      <c r="ED657" s="1"/>
      <c r="EE657" s="1"/>
      <c r="EF657" s="1"/>
      <c r="EG657" s="1"/>
      <c r="EH657" s="1"/>
      <c r="EI657" s="1"/>
      <c r="EJ657" s="1"/>
      <c r="EK657" s="1"/>
      <c r="EL657" s="1"/>
      <c r="EM657" s="1"/>
      <c r="EN657" s="1"/>
      <c r="EO657" s="1"/>
      <c r="EP657" s="1"/>
    </row>
    <row r="658" spans="2:146" ht="13.5">
      <c r="B658" s="1"/>
      <c r="C658" s="1"/>
      <c r="DZ658" s="1"/>
      <c r="EA658" s="1"/>
      <c r="EB658" s="1"/>
      <c r="EC658" s="1"/>
      <c r="ED658" s="1"/>
      <c r="EE658" s="1"/>
      <c r="EF658" s="1"/>
      <c r="EG658" s="1"/>
      <c r="EH658" s="1"/>
      <c r="EI658" s="1"/>
      <c r="EJ658" s="1"/>
      <c r="EK658" s="1"/>
      <c r="EL658" s="1"/>
      <c r="EM658" s="1"/>
      <c r="EN658" s="1"/>
      <c r="EO658" s="1"/>
      <c r="EP658" s="1"/>
    </row>
    <row r="659" spans="2:146" ht="13.5">
      <c r="B659" s="1"/>
      <c r="C659" s="1"/>
      <c r="DZ659" s="1"/>
      <c r="EA659" s="1"/>
      <c r="EB659" s="1"/>
      <c r="EC659" s="1"/>
      <c r="ED659" s="1"/>
      <c r="EE659" s="1"/>
      <c r="EF659" s="1"/>
      <c r="EG659" s="1"/>
      <c r="EH659" s="1"/>
      <c r="EI659" s="1"/>
      <c r="EJ659" s="1"/>
      <c r="EK659" s="1"/>
      <c r="EL659" s="1"/>
      <c r="EM659" s="1"/>
      <c r="EN659" s="1"/>
      <c r="EO659" s="1"/>
      <c r="EP659" s="1"/>
    </row>
    <row r="660" spans="2:146" ht="13.5">
      <c r="B660" s="1"/>
      <c r="C660" s="1"/>
      <c r="DZ660" s="1"/>
      <c r="EA660" s="1"/>
      <c r="EB660" s="1"/>
      <c r="EC660" s="1"/>
      <c r="ED660" s="1"/>
      <c r="EE660" s="1"/>
      <c r="EF660" s="1"/>
      <c r="EG660" s="1"/>
      <c r="EH660" s="1"/>
      <c r="EI660" s="1"/>
      <c r="EJ660" s="1"/>
      <c r="EK660" s="1"/>
      <c r="EL660" s="1"/>
      <c r="EM660" s="1"/>
      <c r="EN660" s="1"/>
      <c r="EO660" s="1"/>
      <c r="EP660" s="1"/>
    </row>
    <row r="661" spans="2:146" ht="13.5">
      <c r="B661" s="1"/>
      <c r="C661" s="1"/>
      <c r="DZ661" s="1"/>
      <c r="EA661" s="1"/>
      <c r="EB661" s="1"/>
      <c r="EC661" s="1"/>
      <c r="ED661" s="1"/>
      <c r="EE661" s="1"/>
      <c r="EF661" s="1"/>
      <c r="EG661" s="1"/>
      <c r="EH661" s="1"/>
      <c r="EI661" s="1"/>
      <c r="EJ661" s="1"/>
      <c r="EK661" s="1"/>
      <c r="EL661" s="1"/>
      <c r="EM661" s="1"/>
      <c r="EN661" s="1"/>
      <c r="EO661" s="1"/>
      <c r="EP661" s="1"/>
    </row>
    <row r="662" spans="2:146" ht="13.5">
      <c r="B662" s="1"/>
      <c r="C662" s="1"/>
      <c r="DZ662" s="1"/>
      <c r="EA662" s="1"/>
      <c r="EB662" s="1"/>
      <c r="EC662" s="1"/>
      <c r="ED662" s="1"/>
      <c r="EE662" s="1"/>
      <c r="EF662" s="1"/>
      <c r="EG662" s="1"/>
      <c r="EH662" s="1"/>
      <c r="EI662" s="1"/>
      <c r="EJ662" s="1"/>
      <c r="EK662" s="1"/>
      <c r="EL662" s="1"/>
      <c r="EM662" s="1"/>
      <c r="EN662" s="1"/>
      <c r="EO662" s="1"/>
      <c r="EP662" s="1"/>
    </row>
    <row r="663" spans="2:146" ht="13.5">
      <c r="B663" s="1"/>
      <c r="C663" s="1"/>
      <c r="DZ663" s="1"/>
      <c r="EA663" s="1"/>
      <c r="EB663" s="1"/>
      <c r="EC663" s="1"/>
      <c r="ED663" s="1"/>
      <c r="EE663" s="1"/>
      <c r="EF663" s="1"/>
      <c r="EG663" s="1"/>
      <c r="EH663" s="1"/>
      <c r="EI663" s="1"/>
      <c r="EJ663" s="1"/>
      <c r="EK663" s="1"/>
      <c r="EL663" s="1"/>
      <c r="EM663" s="1"/>
      <c r="EN663" s="1"/>
      <c r="EO663" s="1"/>
      <c r="EP663" s="1"/>
    </row>
    <row r="664" spans="2:146" ht="13.5">
      <c r="B664" s="1"/>
      <c r="C664" s="1"/>
      <c r="DZ664" s="1"/>
      <c r="EA664" s="1"/>
      <c r="EB664" s="1"/>
      <c r="EC664" s="1"/>
      <c r="ED664" s="1"/>
      <c r="EE664" s="1"/>
      <c r="EF664" s="1"/>
      <c r="EG664" s="1"/>
      <c r="EH664" s="1"/>
      <c r="EI664" s="1"/>
      <c r="EJ664" s="1"/>
      <c r="EK664" s="1"/>
      <c r="EL664" s="1"/>
      <c r="EM664" s="1"/>
      <c r="EN664" s="1"/>
      <c r="EO664" s="1"/>
      <c r="EP664" s="1"/>
    </row>
    <row r="665" spans="2:146" ht="13.5">
      <c r="B665" s="1"/>
      <c r="C665" s="1"/>
      <c r="DZ665" s="1"/>
      <c r="EA665" s="1"/>
      <c r="EB665" s="1"/>
      <c r="EC665" s="1"/>
      <c r="ED665" s="1"/>
      <c r="EE665" s="1"/>
      <c r="EF665" s="1"/>
      <c r="EG665" s="1"/>
      <c r="EH665" s="1"/>
      <c r="EI665" s="1"/>
      <c r="EJ665" s="1"/>
      <c r="EK665" s="1"/>
      <c r="EL665" s="1"/>
      <c r="EM665" s="1"/>
      <c r="EN665" s="1"/>
      <c r="EO665" s="1"/>
      <c r="EP665" s="1"/>
    </row>
    <row r="666" spans="2:146" ht="13.5">
      <c r="B666" s="1"/>
      <c r="C666" s="1"/>
      <c r="DZ666" s="1"/>
      <c r="EA666" s="1"/>
      <c r="EB666" s="1"/>
      <c r="EC666" s="1"/>
      <c r="ED666" s="1"/>
      <c r="EE666" s="1"/>
      <c r="EF666" s="1"/>
      <c r="EG666" s="1"/>
      <c r="EH666" s="1"/>
      <c r="EI666" s="1"/>
      <c r="EJ666" s="1"/>
      <c r="EK666" s="1"/>
      <c r="EL666" s="1"/>
      <c r="EM666" s="1"/>
      <c r="EN666" s="1"/>
      <c r="EO666" s="1"/>
      <c r="EP666" s="1"/>
    </row>
    <row r="667" spans="2:146" ht="13.5">
      <c r="B667" s="1"/>
      <c r="C667" s="1"/>
      <c r="DZ667" s="1"/>
      <c r="EA667" s="1"/>
      <c r="EB667" s="1"/>
      <c r="EC667" s="1"/>
      <c r="ED667" s="1"/>
      <c r="EE667" s="1"/>
      <c r="EF667" s="1"/>
      <c r="EG667" s="1"/>
      <c r="EH667" s="1"/>
      <c r="EI667" s="1"/>
      <c r="EJ667" s="1"/>
      <c r="EK667" s="1"/>
      <c r="EL667" s="1"/>
      <c r="EM667" s="1"/>
      <c r="EN667" s="1"/>
      <c r="EO667" s="1"/>
      <c r="EP667" s="1"/>
    </row>
    <row r="668" spans="2:146" ht="13.5">
      <c r="B668" s="1"/>
      <c r="C668" s="1"/>
      <c r="DZ668" s="1"/>
      <c r="EA668" s="1"/>
      <c r="EB668" s="1"/>
      <c r="EC668" s="1"/>
      <c r="ED668" s="1"/>
      <c r="EE668" s="1"/>
      <c r="EF668" s="1"/>
      <c r="EG668" s="1"/>
      <c r="EH668" s="1"/>
      <c r="EI668" s="1"/>
      <c r="EJ668" s="1"/>
      <c r="EK668" s="1"/>
      <c r="EL668" s="1"/>
      <c r="EM668" s="1"/>
      <c r="EN668" s="1"/>
      <c r="EO668" s="1"/>
      <c r="EP668" s="1"/>
    </row>
    <row r="669" spans="2:146" ht="13.5">
      <c r="B669" s="1"/>
      <c r="C669" s="1"/>
      <c r="DZ669" s="1"/>
      <c r="EA669" s="1"/>
      <c r="EB669" s="1"/>
      <c r="EC669" s="1"/>
      <c r="ED669" s="1"/>
      <c r="EE669" s="1"/>
      <c r="EF669" s="1"/>
      <c r="EG669" s="1"/>
      <c r="EH669" s="1"/>
      <c r="EI669" s="1"/>
      <c r="EJ669" s="1"/>
      <c r="EK669" s="1"/>
      <c r="EL669" s="1"/>
      <c r="EM669" s="1"/>
      <c r="EN669" s="1"/>
      <c r="EO669" s="1"/>
      <c r="EP669" s="1"/>
    </row>
    <row r="670" spans="2:146" ht="13.5">
      <c r="B670" s="1"/>
      <c r="C670" s="1"/>
      <c r="DZ670" s="1"/>
      <c r="EA670" s="1"/>
      <c r="EB670" s="1"/>
      <c r="EC670" s="1"/>
      <c r="ED670" s="1"/>
      <c r="EE670" s="1"/>
      <c r="EF670" s="1"/>
      <c r="EG670" s="1"/>
      <c r="EH670" s="1"/>
      <c r="EI670" s="1"/>
      <c r="EJ670" s="1"/>
      <c r="EK670" s="1"/>
      <c r="EL670" s="1"/>
      <c r="EM670" s="1"/>
      <c r="EN670" s="1"/>
      <c r="EO670" s="1"/>
      <c r="EP670" s="1"/>
    </row>
    <row r="671" spans="2:146" ht="13.5">
      <c r="B671" s="1"/>
      <c r="C671" s="1"/>
      <c r="DZ671" s="1"/>
      <c r="EA671" s="1"/>
      <c r="EB671" s="1"/>
      <c r="EC671" s="1"/>
      <c r="ED671" s="1"/>
      <c r="EE671" s="1"/>
      <c r="EF671" s="1"/>
      <c r="EG671" s="1"/>
      <c r="EH671" s="1"/>
      <c r="EI671" s="1"/>
      <c r="EJ671" s="1"/>
      <c r="EK671" s="1"/>
      <c r="EL671" s="1"/>
      <c r="EM671" s="1"/>
      <c r="EN671" s="1"/>
      <c r="EO671" s="1"/>
      <c r="EP671" s="1"/>
    </row>
    <row r="672" spans="2:146" ht="13.5">
      <c r="B672" s="1"/>
      <c r="C672" s="1"/>
      <c r="DZ672" s="1"/>
      <c r="EA672" s="1"/>
      <c r="EB672" s="1"/>
      <c r="EC672" s="1"/>
      <c r="ED672" s="1"/>
      <c r="EE672" s="1"/>
      <c r="EF672" s="1"/>
      <c r="EG672" s="1"/>
      <c r="EH672" s="1"/>
      <c r="EI672" s="1"/>
      <c r="EJ672" s="1"/>
      <c r="EK672" s="1"/>
      <c r="EL672" s="1"/>
      <c r="EM672" s="1"/>
      <c r="EN672" s="1"/>
      <c r="EO672" s="1"/>
      <c r="EP672" s="1"/>
    </row>
    <row r="673" spans="2:146" ht="13.5">
      <c r="B673" s="1"/>
      <c r="C673" s="1"/>
      <c r="DZ673" s="1"/>
      <c r="EA673" s="1"/>
      <c r="EB673" s="1"/>
      <c r="EC673" s="1"/>
      <c r="ED673" s="1"/>
      <c r="EE673" s="1"/>
      <c r="EF673" s="1"/>
      <c r="EG673" s="1"/>
      <c r="EH673" s="1"/>
      <c r="EI673" s="1"/>
      <c r="EJ673" s="1"/>
      <c r="EK673" s="1"/>
      <c r="EL673" s="1"/>
      <c r="EM673" s="1"/>
      <c r="EN673" s="1"/>
      <c r="EO673" s="1"/>
      <c r="EP673" s="1"/>
    </row>
    <row r="674" spans="2:146" ht="13.5">
      <c r="B674" s="1"/>
      <c r="C674" s="1"/>
      <c r="DZ674" s="1"/>
      <c r="EA674" s="1"/>
      <c r="EB674" s="1"/>
      <c r="EC674" s="1"/>
      <c r="ED674" s="1"/>
      <c r="EE674" s="1"/>
      <c r="EF674" s="1"/>
      <c r="EG674" s="1"/>
      <c r="EH674" s="1"/>
      <c r="EI674" s="1"/>
      <c r="EJ674" s="1"/>
      <c r="EK674" s="1"/>
      <c r="EL674" s="1"/>
      <c r="EM674" s="1"/>
      <c r="EN674" s="1"/>
      <c r="EO674" s="1"/>
      <c r="EP674" s="1"/>
    </row>
    <row r="675" spans="2:146" ht="13.5">
      <c r="B675" s="1"/>
      <c r="C675" s="1"/>
      <c r="DZ675" s="1"/>
      <c r="EA675" s="1"/>
      <c r="EB675" s="1"/>
      <c r="EC675" s="1"/>
      <c r="ED675" s="1"/>
      <c r="EE675" s="1"/>
      <c r="EF675" s="1"/>
      <c r="EG675" s="1"/>
      <c r="EH675" s="1"/>
      <c r="EI675" s="1"/>
      <c r="EJ675" s="1"/>
      <c r="EK675" s="1"/>
      <c r="EL675" s="1"/>
      <c r="EM675" s="1"/>
      <c r="EN675" s="1"/>
      <c r="EO675" s="1"/>
      <c r="EP675" s="1"/>
    </row>
    <row r="676" spans="2:146" ht="13.5">
      <c r="B676" s="1"/>
      <c r="C676" s="1"/>
      <c r="DZ676" s="1"/>
      <c r="EA676" s="1"/>
      <c r="EB676" s="1"/>
      <c r="EC676" s="1"/>
      <c r="ED676" s="1"/>
      <c r="EE676" s="1"/>
      <c r="EF676" s="1"/>
      <c r="EG676" s="1"/>
      <c r="EH676" s="1"/>
      <c r="EI676" s="1"/>
      <c r="EJ676" s="1"/>
      <c r="EK676" s="1"/>
      <c r="EL676" s="1"/>
      <c r="EM676" s="1"/>
      <c r="EN676" s="1"/>
      <c r="EO676" s="1"/>
      <c r="EP676" s="1"/>
    </row>
    <row r="677" spans="2:146" ht="13.5">
      <c r="B677" s="1"/>
      <c r="C677" s="1"/>
      <c r="DZ677" s="1"/>
      <c r="EA677" s="1"/>
      <c r="EB677" s="1"/>
      <c r="EC677" s="1"/>
      <c r="ED677" s="1"/>
      <c r="EE677" s="1"/>
      <c r="EF677" s="1"/>
      <c r="EG677" s="1"/>
      <c r="EH677" s="1"/>
      <c r="EI677" s="1"/>
      <c r="EJ677" s="1"/>
      <c r="EK677" s="1"/>
      <c r="EL677" s="1"/>
      <c r="EM677" s="1"/>
      <c r="EN677" s="1"/>
      <c r="EO677" s="1"/>
      <c r="EP677" s="1"/>
    </row>
    <row r="678" spans="2:146" ht="13.5">
      <c r="B678" s="1"/>
      <c r="C678" s="1"/>
      <c r="DZ678" s="1"/>
      <c r="EA678" s="1"/>
      <c r="EB678" s="1"/>
      <c r="EC678" s="1"/>
      <c r="ED678" s="1"/>
      <c r="EE678" s="1"/>
      <c r="EF678" s="1"/>
      <c r="EG678" s="1"/>
      <c r="EH678" s="1"/>
      <c r="EI678" s="1"/>
      <c r="EJ678" s="1"/>
      <c r="EK678" s="1"/>
      <c r="EL678" s="1"/>
      <c r="EM678" s="1"/>
      <c r="EN678" s="1"/>
      <c r="EO678" s="1"/>
      <c r="EP678" s="1"/>
    </row>
    <row r="679" spans="2:146" ht="13.5">
      <c r="B679" s="1"/>
      <c r="C679" s="1"/>
      <c r="DZ679" s="1"/>
      <c r="EA679" s="1"/>
      <c r="EB679" s="1"/>
      <c r="EC679" s="1"/>
      <c r="ED679" s="1"/>
      <c r="EE679" s="1"/>
      <c r="EF679" s="1"/>
      <c r="EG679" s="1"/>
      <c r="EH679" s="1"/>
      <c r="EI679" s="1"/>
      <c r="EJ679" s="1"/>
      <c r="EK679" s="1"/>
      <c r="EL679" s="1"/>
      <c r="EM679" s="1"/>
      <c r="EN679" s="1"/>
      <c r="EO679" s="1"/>
      <c r="EP679" s="1"/>
    </row>
    <row r="680" spans="2:146" ht="13.5">
      <c r="B680" s="1"/>
      <c r="C680" s="1"/>
      <c r="DZ680" s="1"/>
      <c r="EA680" s="1"/>
      <c r="EB680" s="1"/>
      <c r="EC680" s="1"/>
      <c r="ED680" s="1"/>
      <c r="EE680" s="1"/>
      <c r="EF680" s="1"/>
      <c r="EG680" s="1"/>
      <c r="EH680" s="1"/>
      <c r="EI680" s="1"/>
      <c r="EJ680" s="1"/>
      <c r="EK680" s="1"/>
      <c r="EL680" s="1"/>
      <c r="EM680" s="1"/>
      <c r="EN680" s="1"/>
      <c r="EO680" s="1"/>
      <c r="EP680" s="1"/>
    </row>
    <row r="681" spans="2:146" ht="13.5">
      <c r="B681" s="1"/>
      <c r="C681" s="1"/>
      <c r="DZ681" s="1"/>
      <c r="EA681" s="1"/>
      <c r="EB681" s="1"/>
      <c r="EC681" s="1"/>
      <c r="ED681" s="1"/>
      <c r="EE681" s="1"/>
      <c r="EF681" s="1"/>
      <c r="EG681" s="1"/>
      <c r="EH681" s="1"/>
      <c r="EI681" s="1"/>
      <c r="EJ681" s="1"/>
      <c r="EK681" s="1"/>
      <c r="EL681" s="1"/>
      <c r="EM681" s="1"/>
      <c r="EN681" s="1"/>
      <c r="EO681" s="1"/>
      <c r="EP681" s="1"/>
    </row>
    <row r="682" spans="2:146" ht="13.5">
      <c r="B682" s="1"/>
      <c r="C682" s="1"/>
      <c r="DZ682" s="1"/>
      <c r="EA682" s="1"/>
      <c r="EB682" s="1"/>
      <c r="EC682" s="1"/>
      <c r="ED682" s="1"/>
      <c r="EE682" s="1"/>
      <c r="EF682" s="1"/>
      <c r="EG682" s="1"/>
      <c r="EH682" s="1"/>
      <c r="EI682" s="1"/>
      <c r="EJ682" s="1"/>
      <c r="EK682" s="1"/>
      <c r="EL682" s="1"/>
      <c r="EM682" s="1"/>
      <c r="EN682" s="1"/>
      <c r="EO682" s="1"/>
      <c r="EP682" s="1"/>
    </row>
    <row r="683" spans="2:146" ht="13.5">
      <c r="B683" s="1"/>
      <c r="C683" s="1"/>
      <c r="DZ683" s="1"/>
      <c r="EA683" s="1"/>
      <c r="EB683" s="1"/>
      <c r="EC683" s="1"/>
      <c r="ED683" s="1"/>
      <c r="EE683" s="1"/>
      <c r="EF683" s="1"/>
      <c r="EG683" s="1"/>
      <c r="EH683" s="1"/>
      <c r="EI683" s="1"/>
      <c r="EJ683" s="1"/>
      <c r="EK683" s="1"/>
      <c r="EL683" s="1"/>
      <c r="EM683" s="1"/>
      <c r="EN683" s="1"/>
      <c r="EO683" s="1"/>
      <c r="EP683" s="1"/>
    </row>
    <row r="684" spans="2:146" ht="13.5">
      <c r="B684" s="1"/>
      <c r="C684" s="1"/>
      <c r="DZ684" s="1"/>
      <c r="EA684" s="1"/>
      <c r="EB684" s="1"/>
      <c r="EC684" s="1"/>
      <c r="ED684" s="1"/>
      <c r="EE684" s="1"/>
      <c r="EF684" s="1"/>
      <c r="EG684" s="1"/>
      <c r="EH684" s="1"/>
      <c r="EI684" s="1"/>
      <c r="EJ684" s="1"/>
      <c r="EK684" s="1"/>
      <c r="EL684" s="1"/>
      <c r="EM684" s="1"/>
      <c r="EN684" s="1"/>
      <c r="EO684" s="1"/>
      <c r="EP684" s="1"/>
    </row>
    <row r="685" spans="2:146" ht="13.5">
      <c r="B685" s="1"/>
      <c r="C685" s="1"/>
      <c r="DZ685" s="1"/>
      <c r="EA685" s="1"/>
      <c r="EB685" s="1"/>
      <c r="EC685" s="1"/>
      <c r="ED685" s="1"/>
      <c r="EE685" s="1"/>
      <c r="EF685" s="1"/>
      <c r="EG685" s="1"/>
      <c r="EH685" s="1"/>
      <c r="EI685" s="1"/>
      <c r="EJ685" s="1"/>
      <c r="EK685" s="1"/>
      <c r="EL685" s="1"/>
      <c r="EM685" s="1"/>
      <c r="EN685" s="1"/>
      <c r="EO685" s="1"/>
      <c r="EP685" s="1"/>
    </row>
    <row r="686" spans="2:146" ht="13.5">
      <c r="B686" s="1"/>
      <c r="C686" s="1"/>
      <c r="DZ686" s="1"/>
      <c r="EA686" s="1"/>
      <c r="EB686" s="1"/>
      <c r="EC686" s="1"/>
      <c r="ED686" s="1"/>
      <c r="EE686" s="1"/>
      <c r="EF686" s="1"/>
      <c r="EG686" s="1"/>
      <c r="EH686" s="1"/>
      <c r="EI686" s="1"/>
      <c r="EJ686" s="1"/>
      <c r="EK686" s="1"/>
      <c r="EL686" s="1"/>
      <c r="EM686" s="1"/>
      <c r="EN686" s="1"/>
      <c r="EO686" s="1"/>
      <c r="EP686" s="1"/>
    </row>
    <row r="687" spans="2:146" ht="13.5">
      <c r="B687" s="1"/>
      <c r="C687" s="1"/>
      <c r="DZ687" s="1"/>
      <c r="EA687" s="1"/>
      <c r="EB687" s="1"/>
      <c r="EC687" s="1"/>
      <c r="ED687" s="1"/>
      <c r="EE687" s="1"/>
      <c r="EF687" s="1"/>
      <c r="EG687" s="1"/>
      <c r="EH687" s="1"/>
      <c r="EI687" s="1"/>
      <c r="EJ687" s="1"/>
      <c r="EK687" s="1"/>
      <c r="EL687" s="1"/>
      <c r="EM687" s="1"/>
      <c r="EN687" s="1"/>
      <c r="EO687" s="1"/>
      <c r="EP687" s="1"/>
    </row>
    <row r="688" spans="2:146" ht="13.5">
      <c r="B688" s="1"/>
      <c r="C688" s="1"/>
      <c r="DZ688" s="1"/>
      <c r="EA688" s="1"/>
      <c r="EB688" s="1"/>
      <c r="EC688" s="1"/>
      <c r="ED688" s="1"/>
      <c r="EE688" s="1"/>
      <c r="EF688" s="1"/>
      <c r="EG688" s="1"/>
      <c r="EH688" s="1"/>
      <c r="EI688" s="1"/>
      <c r="EJ688" s="1"/>
      <c r="EK688" s="1"/>
      <c r="EL688" s="1"/>
      <c r="EM688" s="1"/>
      <c r="EN688" s="1"/>
      <c r="EO688" s="1"/>
      <c r="EP688" s="1"/>
    </row>
    <row r="689" spans="2:146" ht="13.5">
      <c r="B689" s="1"/>
      <c r="C689" s="1"/>
      <c r="DZ689" s="1"/>
      <c r="EA689" s="1"/>
      <c r="EB689" s="1"/>
      <c r="EC689" s="1"/>
      <c r="ED689" s="1"/>
      <c r="EE689" s="1"/>
      <c r="EF689" s="1"/>
      <c r="EG689" s="1"/>
      <c r="EH689" s="1"/>
      <c r="EI689" s="1"/>
      <c r="EJ689" s="1"/>
      <c r="EK689" s="1"/>
      <c r="EL689" s="1"/>
      <c r="EM689" s="1"/>
      <c r="EN689" s="1"/>
      <c r="EO689" s="1"/>
      <c r="EP689" s="1"/>
    </row>
    <row r="690" spans="2:146" ht="13.5">
      <c r="B690" s="1"/>
      <c r="C690" s="1"/>
      <c r="DZ690" s="1"/>
      <c r="EA690" s="1"/>
      <c r="EB690" s="1"/>
      <c r="EC690" s="1"/>
      <c r="ED690" s="1"/>
      <c r="EE690" s="1"/>
      <c r="EF690" s="1"/>
      <c r="EG690" s="1"/>
      <c r="EH690" s="1"/>
      <c r="EI690" s="1"/>
      <c r="EJ690" s="1"/>
      <c r="EK690" s="1"/>
      <c r="EL690" s="1"/>
      <c r="EM690" s="1"/>
      <c r="EN690" s="1"/>
      <c r="EO690" s="1"/>
      <c r="EP690" s="1"/>
    </row>
    <row r="691" spans="2:146" ht="13.5">
      <c r="B691" s="1"/>
      <c r="C691" s="1"/>
      <c r="DZ691" s="1"/>
      <c r="EA691" s="1"/>
      <c r="EB691" s="1"/>
      <c r="EC691" s="1"/>
      <c r="ED691" s="1"/>
      <c r="EE691" s="1"/>
      <c r="EF691" s="1"/>
      <c r="EG691" s="1"/>
      <c r="EH691" s="1"/>
      <c r="EI691" s="1"/>
      <c r="EJ691" s="1"/>
      <c r="EK691" s="1"/>
      <c r="EL691" s="1"/>
      <c r="EM691" s="1"/>
      <c r="EN691" s="1"/>
      <c r="EO691" s="1"/>
      <c r="EP691" s="1"/>
    </row>
    <row r="692" spans="2:146" ht="13.5">
      <c r="B692" s="1"/>
      <c r="C692" s="1"/>
      <c r="DZ692" s="1"/>
      <c r="EA692" s="1"/>
      <c r="EB692" s="1"/>
      <c r="EC692" s="1"/>
      <c r="ED692" s="1"/>
      <c r="EE692" s="1"/>
      <c r="EF692" s="1"/>
      <c r="EG692" s="1"/>
      <c r="EH692" s="1"/>
      <c r="EI692" s="1"/>
      <c r="EJ692" s="1"/>
      <c r="EK692" s="1"/>
      <c r="EL692" s="1"/>
      <c r="EM692" s="1"/>
      <c r="EN692" s="1"/>
      <c r="EO692" s="1"/>
      <c r="EP692" s="1"/>
    </row>
    <row r="693" spans="2:146" ht="13.5">
      <c r="B693" s="1"/>
      <c r="C693" s="1"/>
      <c r="DZ693" s="1"/>
      <c r="EA693" s="1"/>
      <c r="EB693" s="1"/>
      <c r="EC693" s="1"/>
      <c r="ED693" s="1"/>
      <c r="EE693" s="1"/>
      <c r="EF693" s="1"/>
      <c r="EG693" s="1"/>
      <c r="EH693" s="1"/>
      <c r="EI693" s="1"/>
      <c r="EJ693" s="1"/>
      <c r="EK693" s="1"/>
      <c r="EL693" s="1"/>
      <c r="EM693" s="1"/>
      <c r="EN693" s="1"/>
      <c r="EO693" s="1"/>
      <c r="EP693" s="1"/>
    </row>
    <row r="694" spans="2:146" ht="13.5">
      <c r="B694" s="1"/>
      <c r="C694" s="1"/>
      <c r="DZ694" s="1"/>
      <c r="EA694" s="1"/>
      <c r="EB694" s="1"/>
      <c r="EC694" s="1"/>
      <c r="ED694" s="1"/>
      <c r="EE694" s="1"/>
      <c r="EF694" s="1"/>
      <c r="EG694" s="1"/>
      <c r="EH694" s="1"/>
      <c r="EI694" s="1"/>
      <c r="EJ694" s="1"/>
      <c r="EK694" s="1"/>
      <c r="EL694" s="1"/>
      <c r="EM694" s="1"/>
      <c r="EN694" s="1"/>
      <c r="EO694" s="1"/>
      <c r="EP694" s="1"/>
    </row>
    <row r="695" spans="2:146" ht="13.5">
      <c r="B695" s="1"/>
      <c r="C695" s="1"/>
      <c r="DZ695" s="1"/>
      <c r="EA695" s="1"/>
      <c r="EB695" s="1"/>
      <c r="EC695" s="1"/>
      <c r="ED695" s="1"/>
      <c r="EE695" s="1"/>
      <c r="EF695" s="1"/>
      <c r="EG695" s="1"/>
      <c r="EH695" s="1"/>
      <c r="EI695" s="1"/>
      <c r="EJ695" s="1"/>
      <c r="EK695" s="1"/>
      <c r="EL695" s="1"/>
      <c r="EM695" s="1"/>
      <c r="EN695" s="1"/>
      <c r="EO695" s="1"/>
      <c r="EP695" s="1"/>
    </row>
    <row r="696" spans="2:146" ht="13.5">
      <c r="B696" s="1"/>
      <c r="C696" s="1"/>
      <c r="DZ696" s="1"/>
      <c r="EA696" s="1"/>
      <c r="EB696" s="1"/>
      <c r="EC696" s="1"/>
      <c r="ED696" s="1"/>
      <c r="EE696" s="1"/>
      <c r="EF696" s="1"/>
      <c r="EG696" s="1"/>
      <c r="EH696" s="1"/>
      <c r="EI696" s="1"/>
      <c r="EJ696" s="1"/>
      <c r="EK696" s="1"/>
      <c r="EL696" s="1"/>
      <c r="EM696" s="1"/>
      <c r="EN696" s="1"/>
      <c r="EO696" s="1"/>
      <c r="EP696" s="1"/>
    </row>
    <row r="697" spans="2:146" ht="13.5">
      <c r="B697" s="1"/>
      <c r="C697" s="1"/>
      <c r="DZ697" s="1"/>
      <c r="EA697" s="1"/>
      <c r="EB697" s="1"/>
      <c r="EC697" s="1"/>
      <c r="ED697" s="1"/>
      <c r="EE697" s="1"/>
      <c r="EF697" s="1"/>
      <c r="EG697" s="1"/>
      <c r="EH697" s="1"/>
      <c r="EI697" s="1"/>
      <c r="EJ697" s="1"/>
      <c r="EK697" s="1"/>
      <c r="EL697" s="1"/>
      <c r="EM697" s="1"/>
      <c r="EN697" s="1"/>
      <c r="EO697" s="1"/>
      <c r="EP697" s="1"/>
    </row>
    <row r="698" spans="2:146" ht="13.5">
      <c r="B698" s="1"/>
      <c r="C698" s="1"/>
      <c r="DZ698" s="1"/>
      <c r="EA698" s="1"/>
      <c r="EB698" s="1"/>
      <c r="EC698" s="1"/>
      <c r="ED698" s="1"/>
      <c r="EE698" s="1"/>
      <c r="EF698" s="1"/>
      <c r="EG698" s="1"/>
      <c r="EH698" s="1"/>
      <c r="EI698" s="1"/>
      <c r="EJ698" s="1"/>
      <c r="EK698" s="1"/>
      <c r="EL698" s="1"/>
      <c r="EM698" s="1"/>
      <c r="EN698" s="1"/>
      <c r="EO698" s="1"/>
      <c r="EP698" s="1"/>
    </row>
    <row r="699" spans="2:146" ht="13.5">
      <c r="B699" s="1"/>
      <c r="C699" s="1"/>
      <c r="DZ699" s="1"/>
      <c r="EA699" s="1"/>
      <c r="EB699" s="1"/>
      <c r="EC699" s="1"/>
      <c r="ED699" s="1"/>
      <c r="EE699" s="1"/>
      <c r="EF699" s="1"/>
      <c r="EG699" s="1"/>
      <c r="EH699" s="1"/>
      <c r="EI699" s="1"/>
      <c r="EJ699" s="1"/>
      <c r="EK699" s="1"/>
      <c r="EL699" s="1"/>
      <c r="EM699" s="1"/>
      <c r="EN699" s="1"/>
      <c r="EO699" s="1"/>
      <c r="EP699" s="1"/>
    </row>
    <row r="700" spans="2:146" ht="13.5">
      <c r="B700" s="1"/>
      <c r="C700" s="1"/>
      <c r="DZ700" s="1"/>
      <c r="EA700" s="1"/>
      <c r="EB700" s="1"/>
      <c r="EC700" s="1"/>
      <c r="ED700" s="1"/>
      <c r="EE700" s="1"/>
      <c r="EF700" s="1"/>
      <c r="EG700" s="1"/>
      <c r="EH700" s="1"/>
      <c r="EI700" s="1"/>
      <c r="EJ700" s="1"/>
      <c r="EK700" s="1"/>
      <c r="EL700" s="1"/>
      <c r="EM700" s="1"/>
      <c r="EN700" s="1"/>
      <c r="EO700" s="1"/>
      <c r="EP700" s="1"/>
    </row>
    <row r="701" spans="2:146" ht="13.5">
      <c r="B701" s="1"/>
      <c r="C701" s="1"/>
      <c r="DZ701" s="1"/>
      <c r="EA701" s="1"/>
      <c r="EB701" s="1"/>
      <c r="EC701" s="1"/>
      <c r="ED701" s="1"/>
      <c r="EE701" s="1"/>
      <c r="EF701" s="1"/>
      <c r="EG701" s="1"/>
      <c r="EH701" s="1"/>
      <c r="EI701" s="1"/>
      <c r="EJ701" s="1"/>
      <c r="EK701" s="1"/>
      <c r="EL701" s="1"/>
      <c r="EM701" s="1"/>
      <c r="EN701" s="1"/>
      <c r="EO701" s="1"/>
      <c r="EP701" s="1"/>
    </row>
    <row r="702" spans="2:146" ht="13.5">
      <c r="B702" s="1"/>
      <c r="C702" s="1"/>
      <c r="DZ702" s="1"/>
      <c r="EA702" s="1"/>
      <c r="EB702" s="1"/>
      <c r="EC702" s="1"/>
      <c r="ED702" s="1"/>
      <c r="EE702" s="1"/>
      <c r="EF702" s="1"/>
      <c r="EG702" s="1"/>
      <c r="EH702" s="1"/>
      <c r="EI702" s="1"/>
      <c r="EJ702" s="1"/>
      <c r="EK702" s="1"/>
      <c r="EL702" s="1"/>
      <c r="EM702" s="1"/>
      <c r="EN702" s="1"/>
      <c r="EO702" s="1"/>
      <c r="EP702" s="1"/>
    </row>
    <row r="703" spans="2:146" ht="13.5">
      <c r="B703" s="1"/>
      <c r="C703" s="1"/>
      <c r="DZ703" s="1"/>
      <c r="EA703" s="1"/>
      <c r="EB703" s="1"/>
      <c r="EC703" s="1"/>
      <c r="ED703" s="1"/>
      <c r="EE703" s="1"/>
      <c r="EF703" s="1"/>
      <c r="EG703" s="1"/>
      <c r="EH703" s="1"/>
      <c r="EI703" s="1"/>
      <c r="EJ703" s="1"/>
      <c r="EK703" s="1"/>
      <c r="EL703" s="1"/>
      <c r="EM703" s="1"/>
      <c r="EN703" s="1"/>
      <c r="EO703" s="1"/>
      <c r="EP703" s="1"/>
    </row>
    <row r="704" spans="2:146" ht="13.5">
      <c r="B704" s="1"/>
      <c r="C704" s="1"/>
      <c r="DZ704" s="1"/>
      <c r="EA704" s="1"/>
      <c r="EB704" s="1"/>
      <c r="EC704" s="1"/>
      <c r="ED704" s="1"/>
      <c r="EE704" s="1"/>
      <c r="EF704" s="1"/>
      <c r="EG704" s="1"/>
      <c r="EH704" s="1"/>
      <c r="EI704" s="1"/>
      <c r="EJ704" s="1"/>
      <c r="EK704" s="1"/>
      <c r="EL704" s="1"/>
      <c r="EM704" s="1"/>
      <c r="EN704" s="1"/>
      <c r="EO704" s="1"/>
      <c r="EP704" s="1"/>
    </row>
    <row r="705" spans="2:146" ht="13.5">
      <c r="B705" s="1"/>
      <c r="C705" s="1"/>
      <c r="DZ705" s="1"/>
      <c r="EA705" s="1"/>
      <c r="EB705" s="1"/>
      <c r="EC705" s="1"/>
      <c r="ED705" s="1"/>
      <c r="EE705" s="1"/>
      <c r="EF705" s="1"/>
      <c r="EG705" s="1"/>
      <c r="EH705" s="1"/>
      <c r="EI705" s="1"/>
      <c r="EJ705" s="1"/>
      <c r="EK705" s="1"/>
      <c r="EL705" s="1"/>
      <c r="EM705" s="1"/>
      <c r="EN705" s="1"/>
      <c r="EO705" s="1"/>
      <c r="EP705" s="1"/>
    </row>
    <row r="706" spans="2:146" ht="13.5">
      <c r="B706" s="1"/>
      <c r="C706" s="1"/>
      <c r="DZ706" s="1"/>
      <c r="EA706" s="1"/>
      <c r="EB706" s="1"/>
      <c r="EC706" s="1"/>
      <c r="ED706" s="1"/>
      <c r="EE706" s="1"/>
      <c r="EF706" s="1"/>
      <c r="EG706" s="1"/>
      <c r="EH706" s="1"/>
      <c r="EI706" s="1"/>
      <c r="EJ706" s="1"/>
      <c r="EK706" s="1"/>
      <c r="EL706" s="1"/>
      <c r="EM706" s="1"/>
      <c r="EN706" s="1"/>
      <c r="EO706" s="1"/>
      <c r="EP706" s="1"/>
    </row>
    <row r="707" spans="2:146" ht="13.5">
      <c r="B707" s="1"/>
      <c r="C707" s="1"/>
      <c r="DZ707" s="1"/>
      <c r="EA707" s="1"/>
      <c r="EB707" s="1"/>
      <c r="EC707" s="1"/>
      <c r="ED707" s="1"/>
      <c r="EE707" s="1"/>
      <c r="EF707" s="1"/>
      <c r="EG707" s="1"/>
      <c r="EH707" s="1"/>
      <c r="EI707" s="1"/>
      <c r="EJ707" s="1"/>
      <c r="EK707" s="1"/>
      <c r="EL707" s="1"/>
      <c r="EM707" s="1"/>
      <c r="EN707" s="1"/>
      <c r="EO707" s="1"/>
      <c r="EP707" s="1"/>
    </row>
    <row r="708" spans="2:146" ht="13.5">
      <c r="B708" s="1"/>
      <c r="C708" s="1"/>
      <c r="DZ708" s="1"/>
      <c r="EA708" s="1"/>
      <c r="EB708" s="1"/>
      <c r="EC708" s="1"/>
      <c r="ED708" s="1"/>
      <c r="EE708" s="1"/>
      <c r="EF708" s="1"/>
      <c r="EG708" s="1"/>
      <c r="EH708" s="1"/>
      <c r="EI708" s="1"/>
      <c r="EJ708" s="1"/>
      <c r="EK708" s="1"/>
      <c r="EL708" s="1"/>
      <c r="EM708" s="1"/>
      <c r="EN708" s="1"/>
      <c r="EO708" s="1"/>
      <c r="EP708" s="1"/>
    </row>
    <row r="709" spans="2:146" ht="13.5">
      <c r="B709" s="1"/>
      <c r="C709" s="1"/>
      <c r="DZ709" s="1"/>
      <c r="EA709" s="1"/>
      <c r="EB709" s="1"/>
      <c r="EC709" s="1"/>
      <c r="ED709" s="1"/>
      <c r="EE709" s="1"/>
      <c r="EF709" s="1"/>
      <c r="EG709" s="1"/>
      <c r="EH709" s="1"/>
      <c r="EI709" s="1"/>
      <c r="EJ709" s="1"/>
      <c r="EK709" s="1"/>
      <c r="EL709" s="1"/>
      <c r="EM709" s="1"/>
      <c r="EN709" s="1"/>
      <c r="EO709" s="1"/>
      <c r="EP709" s="1"/>
    </row>
    <row r="710" spans="2:146" ht="13.5">
      <c r="B710" s="1"/>
      <c r="C710" s="1"/>
      <c r="DZ710" s="1"/>
      <c r="EA710" s="1"/>
      <c r="EB710" s="1"/>
      <c r="EC710" s="1"/>
      <c r="ED710" s="1"/>
      <c r="EE710" s="1"/>
      <c r="EF710" s="1"/>
      <c r="EG710" s="1"/>
      <c r="EH710" s="1"/>
      <c r="EI710" s="1"/>
      <c r="EJ710" s="1"/>
      <c r="EK710" s="1"/>
      <c r="EL710" s="1"/>
      <c r="EM710" s="1"/>
      <c r="EN710" s="1"/>
      <c r="EO710" s="1"/>
      <c r="EP710" s="1"/>
    </row>
    <row r="711" spans="2:146" ht="13.5">
      <c r="B711" s="1"/>
      <c r="C711" s="1"/>
      <c r="DZ711" s="1"/>
      <c r="EA711" s="1"/>
      <c r="EB711" s="1"/>
      <c r="EC711" s="1"/>
      <c r="ED711" s="1"/>
      <c r="EE711" s="1"/>
      <c r="EF711" s="1"/>
      <c r="EG711" s="1"/>
      <c r="EH711" s="1"/>
      <c r="EI711" s="1"/>
      <c r="EJ711" s="1"/>
      <c r="EK711" s="1"/>
      <c r="EL711" s="1"/>
      <c r="EM711" s="1"/>
      <c r="EN711" s="1"/>
      <c r="EO711" s="1"/>
      <c r="EP711" s="1"/>
    </row>
    <row r="712" spans="2:146" ht="13.5">
      <c r="B712" s="1"/>
      <c r="C712" s="1"/>
      <c r="DZ712" s="1"/>
      <c r="EA712" s="1"/>
      <c r="EB712" s="1"/>
      <c r="EC712" s="1"/>
      <c r="ED712" s="1"/>
      <c r="EE712" s="1"/>
      <c r="EF712" s="1"/>
      <c r="EG712" s="1"/>
      <c r="EH712" s="1"/>
      <c r="EI712" s="1"/>
      <c r="EJ712" s="1"/>
      <c r="EK712" s="1"/>
      <c r="EL712" s="1"/>
      <c r="EM712" s="1"/>
      <c r="EN712" s="1"/>
      <c r="EO712" s="1"/>
      <c r="EP712" s="1"/>
    </row>
    <row r="713" spans="2:146" ht="13.5">
      <c r="B713" s="1"/>
      <c r="C713" s="1"/>
      <c r="DZ713" s="1"/>
      <c r="EA713" s="1"/>
      <c r="EB713" s="1"/>
      <c r="EC713" s="1"/>
      <c r="ED713" s="1"/>
      <c r="EE713" s="1"/>
      <c r="EF713" s="1"/>
      <c r="EG713" s="1"/>
      <c r="EH713" s="1"/>
      <c r="EI713" s="1"/>
      <c r="EJ713" s="1"/>
      <c r="EK713" s="1"/>
      <c r="EL713" s="1"/>
      <c r="EM713" s="1"/>
      <c r="EN713" s="1"/>
      <c r="EO713" s="1"/>
      <c r="EP713" s="1"/>
    </row>
    <row r="714" spans="2:146" ht="13.5">
      <c r="B714" s="1"/>
      <c r="C714" s="1"/>
      <c r="DZ714" s="1"/>
      <c r="EA714" s="1"/>
      <c r="EB714" s="1"/>
      <c r="EC714" s="1"/>
      <c r="ED714" s="1"/>
      <c r="EE714" s="1"/>
      <c r="EF714" s="1"/>
      <c r="EG714" s="1"/>
      <c r="EH714" s="1"/>
      <c r="EI714" s="1"/>
      <c r="EJ714" s="1"/>
      <c r="EK714" s="1"/>
      <c r="EL714" s="1"/>
      <c r="EM714" s="1"/>
      <c r="EN714" s="1"/>
      <c r="EO714" s="1"/>
      <c r="EP714" s="1"/>
    </row>
    <row r="715" spans="2:146" ht="13.5">
      <c r="B715" s="1"/>
      <c r="C715" s="1"/>
      <c r="DZ715" s="1"/>
      <c r="EA715" s="1"/>
      <c r="EB715" s="1"/>
      <c r="EC715" s="1"/>
      <c r="ED715" s="1"/>
      <c r="EE715" s="1"/>
      <c r="EF715" s="1"/>
      <c r="EG715" s="1"/>
      <c r="EH715" s="1"/>
      <c r="EI715" s="1"/>
      <c r="EJ715" s="1"/>
      <c r="EK715" s="1"/>
      <c r="EL715" s="1"/>
      <c r="EM715" s="1"/>
      <c r="EN715" s="1"/>
      <c r="EO715" s="1"/>
      <c r="EP715" s="1"/>
    </row>
    <row r="716" spans="2:146" ht="13.5">
      <c r="B716" s="1"/>
      <c r="C716" s="1"/>
      <c r="DZ716" s="1"/>
      <c r="EA716" s="1"/>
      <c r="EB716" s="1"/>
      <c r="EC716" s="1"/>
      <c r="ED716" s="1"/>
      <c r="EE716" s="1"/>
      <c r="EF716" s="1"/>
      <c r="EG716" s="1"/>
      <c r="EH716" s="1"/>
      <c r="EI716" s="1"/>
      <c r="EJ716" s="1"/>
      <c r="EK716" s="1"/>
      <c r="EL716" s="1"/>
      <c r="EM716" s="1"/>
      <c r="EN716" s="1"/>
      <c r="EO716" s="1"/>
      <c r="EP716" s="1"/>
    </row>
    <row r="717" spans="2:146" ht="13.5">
      <c r="B717" s="1"/>
      <c r="C717" s="1"/>
      <c r="DZ717" s="1"/>
      <c r="EA717" s="1"/>
      <c r="EB717" s="1"/>
      <c r="EC717" s="1"/>
      <c r="ED717" s="1"/>
      <c r="EE717" s="1"/>
      <c r="EF717" s="1"/>
      <c r="EG717" s="1"/>
      <c r="EH717" s="1"/>
      <c r="EI717" s="1"/>
      <c r="EJ717" s="1"/>
      <c r="EK717" s="1"/>
      <c r="EL717" s="1"/>
      <c r="EM717" s="1"/>
      <c r="EN717" s="1"/>
      <c r="EO717" s="1"/>
      <c r="EP717" s="1"/>
    </row>
    <row r="718" spans="2:146" ht="13.5">
      <c r="B718" s="1"/>
      <c r="C718" s="1"/>
      <c r="DZ718" s="1"/>
      <c r="EA718" s="1"/>
      <c r="EB718" s="1"/>
      <c r="EC718" s="1"/>
      <c r="ED718" s="1"/>
      <c r="EE718" s="1"/>
      <c r="EF718" s="1"/>
      <c r="EG718" s="1"/>
      <c r="EH718" s="1"/>
      <c r="EI718" s="1"/>
      <c r="EJ718" s="1"/>
      <c r="EK718" s="1"/>
      <c r="EL718" s="1"/>
      <c r="EM718" s="1"/>
      <c r="EN718" s="1"/>
      <c r="EO718" s="1"/>
      <c r="EP718" s="1"/>
    </row>
    <row r="719" spans="2:146" ht="13.5">
      <c r="B719" s="1"/>
      <c r="C719" s="1"/>
      <c r="DZ719" s="1"/>
      <c r="EA719" s="1"/>
      <c r="EB719" s="1"/>
      <c r="EC719" s="1"/>
      <c r="ED719" s="1"/>
      <c r="EE719" s="1"/>
      <c r="EF719" s="1"/>
      <c r="EG719" s="1"/>
      <c r="EH719" s="1"/>
      <c r="EI719" s="1"/>
      <c r="EJ719" s="1"/>
      <c r="EK719" s="1"/>
      <c r="EL719" s="1"/>
      <c r="EM719" s="1"/>
      <c r="EN719" s="1"/>
      <c r="EO719" s="1"/>
      <c r="EP719" s="1"/>
    </row>
    <row r="729" spans="2:146" ht="13.5">
      <c r="B729" s="1"/>
      <c r="C729" s="1"/>
      <c r="DZ729" s="1"/>
      <c r="EA729" s="1"/>
      <c r="EB729" s="1"/>
      <c r="EC729" s="1"/>
      <c r="ED729" s="1"/>
      <c r="EE729" s="1"/>
      <c r="EF729" s="1"/>
      <c r="EG729" s="1"/>
      <c r="EH729" s="1"/>
      <c r="EI729" s="1"/>
      <c r="EJ729" s="1"/>
      <c r="EK729" s="1"/>
      <c r="EL729" s="1"/>
      <c r="EM729" s="1"/>
      <c r="EN729" s="1"/>
      <c r="EO729" s="1"/>
      <c r="EP729" s="1"/>
    </row>
    <row r="730" spans="2:146" ht="13.5">
      <c r="B730" s="1"/>
      <c r="C730" s="1"/>
      <c r="DZ730" s="1"/>
      <c r="EA730" s="1"/>
      <c r="EB730" s="1"/>
      <c r="EC730" s="1"/>
      <c r="ED730" s="1"/>
      <c r="EE730" s="1"/>
      <c r="EF730" s="1"/>
      <c r="EG730" s="1"/>
      <c r="EH730" s="1"/>
      <c r="EI730" s="1"/>
      <c r="EJ730" s="1"/>
      <c r="EK730" s="1"/>
      <c r="EL730" s="1"/>
      <c r="EM730" s="1"/>
      <c r="EN730" s="1"/>
      <c r="EO730" s="1"/>
      <c r="EP730" s="1"/>
    </row>
    <row r="731" spans="2:146" ht="13.5">
      <c r="B731" s="1"/>
      <c r="C731" s="1"/>
      <c r="DZ731" s="1"/>
      <c r="EA731" s="1"/>
      <c r="EB731" s="1"/>
      <c r="EC731" s="1"/>
      <c r="ED731" s="1"/>
      <c r="EE731" s="1"/>
      <c r="EF731" s="1"/>
      <c r="EG731" s="1"/>
      <c r="EH731" s="1"/>
      <c r="EI731" s="1"/>
      <c r="EJ731" s="1"/>
      <c r="EK731" s="1"/>
      <c r="EL731" s="1"/>
      <c r="EM731" s="1"/>
      <c r="EN731" s="1"/>
      <c r="EO731" s="1"/>
      <c r="EP731" s="1"/>
    </row>
    <row r="732" spans="2:146" ht="13.5">
      <c r="B732" s="1"/>
      <c r="C732" s="1"/>
      <c r="DZ732" s="1"/>
      <c r="EA732" s="1"/>
      <c r="EB732" s="1"/>
      <c r="EC732" s="1"/>
      <c r="ED732" s="1"/>
      <c r="EE732" s="1"/>
      <c r="EF732" s="1"/>
      <c r="EG732" s="1"/>
      <c r="EH732" s="1"/>
      <c r="EI732" s="1"/>
      <c r="EJ732" s="1"/>
      <c r="EK732" s="1"/>
      <c r="EL732" s="1"/>
      <c r="EM732" s="1"/>
      <c r="EN732" s="1"/>
      <c r="EO732" s="1"/>
      <c r="EP732" s="1"/>
    </row>
    <row r="734" spans="2:146" ht="13.5">
      <c r="B734" s="1"/>
      <c r="C734" s="1"/>
      <c r="DZ734" s="1"/>
      <c r="EA734" s="1"/>
      <c r="EB734" s="1"/>
      <c r="EC734" s="1"/>
      <c r="ED734" s="1"/>
      <c r="EE734" s="1"/>
      <c r="EF734" s="1"/>
      <c r="EG734" s="1"/>
      <c r="EH734" s="1"/>
      <c r="EI734" s="1"/>
      <c r="EJ734" s="1"/>
      <c r="EK734" s="1"/>
      <c r="EL734" s="1"/>
      <c r="EM734" s="1"/>
      <c r="EN734" s="1"/>
      <c r="EO734" s="1"/>
      <c r="EP734" s="1"/>
    </row>
    <row r="743" spans="2:146" ht="13.5">
      <c r="B743" s="1"/>
      <c r="C743" s="1"/>
      <c r="DZ743" s="1"/>
      <c r="EA743" s="1"/>
      <c r="EB743" s="1"/>
      <c r="EC743" s="1"/>
      <c r="ED743" s="1"/>
      <c r="EE743" s="1"/>
      <c r="EF743" s="1"/>
      <c r="EG743" s="1"/>
      <c r="EH743" s="1"/>
      <c r="EI743" s="1"/>
      <c r="EJ743" s="1"/>
      <c r="EK743" s="1"/>
      <c r="EL743" s="1"/>
      <c r="EM743" s="1"/>
      <c r="EN743" s="1"/>
      <c r="EO743" s="1"/>
      <c r="EP743" s="1"/>
    </row>
    <row r="744" spans="2:146" ht="13.5">
      <c r="B744" s="1"/>
      <c r="C744" s="1"/>
      <c r="DZ744" s="1"/>
      <c r="EA744" s="1"/>
      <c r="EB744" s="1"/>
      <c r="EC744" s="1"/>
      <c r="ED744" s="1"/>
      <c r="EE744" s="1"/>
      <c r="EF744" s="1"/>
      <c r="EG744" s="1"/>
      <c r="EH744" s="1"/>
      <c r="EI744" s="1"/>
      <c r="EJ744" s="1"/>
      <c r="EK744" s="1"/>
      <c r="EL744" s="1"/>
      <c r="EM744" s="1"/>
      <c r="EN744" s="1"/>
      <c r="EO744" s="1"/>
      <c r="EP744" s="1"/>
    </row>
    <row r="745" spans="2:146" ht="13.5">
      <c r="B745" s="1"/>
      <c r="C745" s="1"/>
      <c r="DZ745" s="1"/>
      <c r="EA745" s="1"/>
      <c r="EB745" s="1"/>
      <c r="EC745" s="1"/>
      <c r="ED745" s="1"/>
      <c r="EE745" s="1"/>
      <c r="EF745" s="1"/>
      <c r="EG745" s="1"/>
      <c r="EH745" s="1"/>
      <c r="EI745" s="1"/>
      <c r="EJ745" s="1"/>
      <c r="EK745" s="1"/>
      <c r="EL745" s="1"/>
      <c r="EM745" s="1"/>
      <c r="EN745" s="1"/>
      <c r="EO745" s="1"/>
      <c r="EP745" s="1"/>
    </row>
    <row r="746" spans="2:146" ht="13.5">
      <c r="B746" s="1"/>
      <c r="C746" s="1"/>
      <c r="DZ746" s="1"/>
      <c r="EA746" s="1"/>
      <c r="EB746" s="1"/>
      <c r="EC746" s="1"/>
      <c r="ED746" s="1"/>
      <c r="EE746" s="1"/>
      <c r="EF746" s="1"/>
      <c r="EG746" s="1"/>
      <c r="EH746" s="1"/>
      <c r="EI746" s="1"/>
      <c r="EJ746" s="1"/>
      <c r="EK746" s="1"/>
      <c r="EL746" s="1"/>
      <c r="EM746" s="1"/>
      <c r="EN746" s="1"/>
      <c r="EO746" s="1"/>
      <c r="EP746" s="1"/>
    </row>
    <row r="752" spans="2:146" ht="13.5">
      <c r="B752" s="1"/>
      <c r="C752" s="1"/>
      <c r="DZ752" s="1"/>
      <c r="EA752" s="1"/>
      <c r="EB752" s="1"/>
      <c r="EC752" s="1"/>
      <c r="ED752" s="1"/>
      <c r="EE752" s="1"/>
      <c r="EF752" s="1"/>
      <c r="EG752" s="1"/>
      <c r="EH752" s="1"/>
      <c r="EI752" s="1"/>
      <c r="EJ752" s="1"/>
      <c r="EK752" s="1"/>
      <c r="EL752" s="1"/>
      <c r="EM752" s="1"/>
      <c r="EN752" s="1"/>
      <c r="EO752" s="1"/>
      <c r="EP752" s="1"/>
    </row>
    <row r="763" spans="2:146" ht="13.5">
      <c r="B763" s="1"/>
      <c r="C763" s="1"/>
      <c r="DZ763" s="1"/>
      <c r="EA763" s="1"/>
      <c r="EB763" s="1"/>
      <c r="EC763" s="1"/>
      <c r="ED763" s="1"/>
      <c r="EE763" s="1"/>
      <c r="EF763" s="1"/>
      <c r="EG763" s="1"/>
      <c r="EH763" s="1"/>
      <c r="EI763" s="1"/>
      <c r="EJ763" s="1"/>
      <c r="EK763" s="1"/>
      <c r="EL763" s="1"/>
      <c r="EM763" s="1"/>
      <c r="EN763" s="1"/>
      <c r="EO763" s="1"/>
      <c r="EP763" s="1"/>
    </row>
    <row r="764" spans="2:146" ht="13.5">
      <c r="B764" s="1"/>
      <c r="C764" s="1"/>
      <c r="DZ764" s="1"/>
      <c r="EA764" s="1"/>
      <c r="EB764" s="1"/>
      <c r="EC764" s="1"/>
      <c r="ED764" s="1"/>
      <c r="EE764" s="1"/>
      <c r="EF764" s="1"/>
      <c r="EG764" s="1"/>
      <c r="EH764" s="1"/>
      <c r="EI764" s="1"/>
      <c r="EJ764" s="1"/>
      <c r="EK764" s="1"/>
      <c r="EL764" s="1"/>
      <c r="EM764" s="1"/>
      <c r="EN764" s="1"/>
      <c r="EO764" s="1"/>
      <c r="EP764" s="1"/>
    </row>
    <row r="765" spans="2:146" ht="13.5">
      <c r="B765" s="1"/>
      <c r="C765" s="1"/>
      <c r="DZ765" s="1"/>
      <c r="EA765" s="1"/>
      <c r="EB765" s="1"/>
      <c r="EC765" s="1"/>
      <c r="ED765" s="1"/>
      <c r="EE765" s="1"/>
      <c r="EF765" s="1"/>
      <c r="EG765" s="1"/>
      <c r="EH765" s="1"/>
      <c r="EI765" s="1"/>
      <c r="EJ765" s="1"/>
      <c r="EK765" s="1"/>
      <c r="EL765" s="1"/>
      <c r="EM765" s="1"/>
      <c r="EN765" s="1"/>
      <c r="EO765" s="1"/>
      <c r="EP765" s="1"/>
    </row>
    <row r="766" spans="2:146" ht="13.5">
      <c r="B766" s="1"/>
      <c r="C766" s="1"/>
      <c r="DZ766" s="1"/>
      <c r="EA766" s="1"/>
      <c r="EB766" s="1"/>
      <c r="EC766" s="1"/>
      <c r="ED766" s="1"/>
      <c r="EE766" s="1"/>
      <c r="EF766" s="1"/>
      <c r="EG766" s="1"/>
      <c r="EH766" s="1"/>
      <c r="EI766" s="1"/>
      <c r="EJ766" s="1"/>
      <c r="EK766" s="1"/>
      <c r="EL766" s="1"/>
      <c r="EM766" s="1"/>
      <c r="EN766" s="1"/>
      <c r="EO766" s="1"/>
      <c r="EP766" s="1"/>
    </row>
    <row r="767" spans="2:146" ht="13.5">
      <c r="B767" s="1"/>
      <c r="C767" s="1"/>
      <c r="DZ767" s="1"/>
      <c r="EA767" s="1"/>
      <c r="EB767" s="1"/>
      <c r="EC767" s="1"/>
      <c r="ED767" s="1"/>
      <c r="EE767" s="1"/>
      <c r="EF767" s="1"/>
      <c r="EG767" s="1"/>
      <c r="EH767" s="1"/>
      <c r="EI767" s="1"/>
      <c r="EJ767" s="1"/>
      <c r="EK767" s="1"/>
      <c r="EL767" s="1"/>
      <c r="EM767" s="1"/>
      <c r="EN767" s="1"/>
      <c r="EO767" s="1"/>
      <c r="EP767" s="1"/>
    </row>
    <row r="768" spans="2:146" ht="13.5">
      <c r="B768" s="1"/>
      <c r="C768" s="1"/>
      <c r="DZ768" s="1"/>
      <c r="EA768" s="1"/>
      <c r="EB768" s="1"/>
      <c r="EC768" s="1"/>
      <c r="ED768" s="1"/>
      <c r="EE768" s="1"/>
      <c r="EF768" s="1"/>
      <c r="EG768" s="1"/>
      <c r="EH768" s="1"/>
      <c r="EI768" s="1"/>
      <c r="EJ768" s="1"/>
      <c r="EK768" s="1"/>
      <c r="EL768" s="1"/>
      <c r="EM768" s="1"/>
      <c r="EN768" s="1"/>
      <c r="EO768" s="1"/>
      <c r="EP768" s="1"/>
    </row>
    <row r="769" spans="2:146" ht="13.5">
      <c r="B769" s="1"/>
      <c r="C769" s="1"/>
      <c r="DZ769" s="1"/>
      <c r="EA769" s="1"/>
      <c r="EB769" s="1"/>
      <c r="EC769" s="1"/>
      <c r="ED769" s="1"/>
      <c r="EE769" s="1"/>
      <c r="EF769" s="1"/>
      <c r="EG769" s="1"/>
      <c r="EH769" s="1"/>
      <c r="EI769" s="1"/>
      <c r="EJ769" s="1"/>
      <c r="EK769" s="1"/>
      <c r="EL769" s="1"/>
      <c r="EM769" s="1"/>
      <c r="EN769" s="1"/>
      <c r="EO769" s="1"/>
      <c r="EP769" s="1"/>
    </row>
    <row r="770" spans="2:146" ht="13.5">
      <c r="B770" s="1"/>
      <c r="C770" s="1"/>
      <c r="DZ770" s="1"/>
      <c r="EA770" s="1"/>
      <c r="EB770" s="1"/>
      <c r="EC770" s="1"/>
      <c r="ED770" s="1"/>
      <c r="EE770" s="1"/>
      <c r="EF770" s="1"/>
      <c r="EG770" s="1"/>
      <c r="EH770" s="1"/>
      <c r="EI770" s="1"/>
      <c r="EJ770" s="1"/>
      <c r="EK770" s="1"/>
      <c r="EL770" s="1"/>
      <c r="EM770" s="1"/>
      <c r="EN770" s="1"/>
      <c r="EO770" s="1"/>
      <c r="EP770" s="1"/>
    </row>
    <row r="771" spans="2:146" ht="13.5">
      <c r="B771" s="1"/>
      <c r="C771" s="1"/>
      <c r="DZ771" s="1"/>
      <c r="EA771" s="1"/>
      <c r="EB771" s="1"/>
      <c r="EC771" s="1"/>
      <c r="ED771" s="1"/>
      <c r="EE771" s="1"/>
      <c r="EF771" s="1"/>
      <c r="EG771" s="1"/>
      <c r="EH771" s="1"/>
      <c r="EI771" s="1"/>
      <c r="EJ771" s="1"/>
      <c r="EK771" s="1"/>
      <c r="EL771" s="1"/>
      <c r="EM771" s="1"/>
      <c r="EN771" s="1"/>
      <c r="EO771" s="1"/>
      <c r="EP771" s="1"/>
    </row>
    <row r="772" spans="2:146" ht="13.5">
      <c r="B772" s="1"/>
      <c r="C772" s="1"/>
      <c r="DZ772" s="1"/>
      <c r="EA772" s="1"/>
      <c r="EB772" s="1"/>
      <c r="EC772" s="1"/>
      <c r="ED772" s="1"/>
      <c r="EE772" s="1"/>
      <c r="EF772" s="1"/>
      <c r="EG772" s="1"/>
      <c r="EH772" s="1"/>
      <c r="EI772" s="1"/>
      <c r="EJ772" s="1"/>
      <c r="EK772" s="1"/>
      <c r="EL772" s="1"/>
      <c r="EM772" s="1"/>
      <c r="EN772" s="1"/>
      <c r="EO772" s="1"/>
      <c r="EP772" s="1"/>
    </row>
    <row r="773" spans="2:146" ht="13.5">
      <c r="B773" s="1"/>
      <c r="C773" s="1"/>
      <c r="DZ773" s="1"/>
      <c r="EA773" s="1"/>
      <c r="EB773" s="1"/>
      <c r="EC773" s="1"/>
      <c r="ED773" s="1"/>
      <c r="EE773" s="1"/>
      <c r="EF773" s="1"/>
      <c r="EG773" s="1"/>
      <c r="EH773" s="1"/>
      <c r="EI773" s="1"/>
      <c r="EJ773" s="1"/>
      <c r="EK773" s="1"/>
      <c r="EL773" s="1"/>
      <c r="EM773" s="1"/>
      <c r="EN773" s="1"/>
      <c r="EO773" s="1"/>
      <c r="EP773" s="1"/>
    </row>
    <row r="774" spans="2:146" ht="13.5">
      <c r="B774" s="1"/>
      <c r="C774" s="1"/>
      <c r="DZ774" s="1"/>
      <c r="EA774" s="1"/>
      <c r="EB774" s="1"/>
      <c r="EC774" s="1"/>
      <c r="ED774" s="1"/>
      <c r="EE774" s="1"/>
      <c r="EF774" s="1"/>
      <c r="EG774" s="1"/>
      <c r="EH774" s="1"/>
      <c r="EI774" s="1"/>
      <c r="EJ774" s="1"/>
      <c r="EK774" s="1"/>
      <c r="EL774" s="1"/>
      <c r="EM774" s="1"/>
      <c r="EN774" s="1"/>
      <c r="EO774" s="1"/>
      <c r="EP774" s="1"/>
    </row>
    <row r="775" spans="2:146" ht="13.5">
      <c r="B775" s="1"/>
      <c r="C775" s="1"/>
      <c r="DZ775" s="1"/>
      <c r="EA775" s="1"/>
      <c r="EB775" s="1"/>
      <c r="EC775" s="1"/>
      <c r="ED775" s="1"/>
      <c r="EE775" s="1"/>
      <c r="EF775" s="1"/>
      <c r="EG775" s="1"/>
      <c r="EH775" s="1"/>
      <c r="EI775" s="1"/>
      <c r="EJ775" s="1"/>
      <c r="EK775" s="1"/>
      <c r="EL775" s="1"/>
      <c r="EM775" s="1"/>
      <c r="EN775" s="1"/>
      <c r="EO775" s="1"/>
      <c r="EP775" s="1"/>
    </row>
    <row r="776" spans="2:146" ht="13.5">
      <c r="B776" s="1"/>
      <c r="C776" s="1"/>
      <c r="DZ776" s="1"/>
      <c r="EA776" s="1"/>
      <c r="EB776" s="1"/>
      <c r="EC776" s="1"/>
      <c r="ED776" s="1"/>
      <c r="EE776" s="1"/>
      <c r="EF776" s="1"/>
      <c r="EG776" s="1"/>
      <c r="EH776" s="1"/>
      <c r="EI776" s="1"/>
      <c r="EJ776" s="1"/>
      <c r="EK776" s="1"/>
      <c r="EL776" s="1"/>
      <c r="EM776" s="1"/>
      <c r="EN776" s="1"/>
      <c r="EO776" s="1"/>
      <c r="EP776" s="1"/>
    </row>
    <row r="777" spans="2:146" ht="13.5">
      <c r="B777" s="1"/>
      <c r="C777" s="1"/>
      <c r="DZ777" s="1"/>
      <c r="EA777" s="1"/>
      <c r="EB777" s="1"/>
      <c r="EC777" s="1"/>
      <c r="ED777" s="1"/>
      <c r="EE777" s="1"/>
      <c r="EF777" s="1"/>
      <c r="EG777" s="1"/>
      <c r="EH777" s="1"/>
      <c r="EI777" s="1"/>
      <c r="EJ777" s="1"/>
      <c r="EK777" s="1"/>
      <c r="EL777" s="1"/>
      <c r="EM777" s="1"/>
      <c r="EN777" s="1"/>
      <c r="EO777" s="1"/>
      <c r="EP777" s="1"/>
    </row>
    <row r="778" spans="2:146" ht="13.5">
      <c r="B778" s="1"/>
      <c r="C778" s="1"/>
      <c r="DZ778" s="1"/>
      <c r="EA778" s="1"/>
      <c r="EB778" s="1"/>
      <c r="EC778" s="1"/>
      <c r="ED778" s="1"/>
      <c r="EE778" s="1"/>
      <c r="EF778" s="1"/>
      <c r="EG778" s="1"/>
      <c r="EH778" s="1"/>
      <c r="EI778" s="1"/>
      <c r="EJ778" s="1"/>
      <c r="EK778" s="1"/>
      <c r="EL778" s="1"/>
      <c r="EM778" s="1"/>
      <c r="EN778" s="1"/>
      <c r="EO778" s="1"/>
      <c r="EP778" s="1"/>
    </row>
    <row r="779" spans="2:146" ht="13.5">
      <c r="B779" s="1"/>
      <c r="C779" s="1"/>
      <c r="DZ779" s="1"/>
      <c r="EA779" s="1"/>
      <c r="EB779" s="1"/>
      <c r="EC779" s="1"/>
      <c r="ED779" s="1"/>
      <c r="EE779" s="1"/>
      <c r="EF779" s="1"/>
      <c r="EG779" s="1"/>
      <c r="EH779" s="1"/>
      <c r="EI779" s="1"/>
      <c r="EJ779" s="1"/>
      <c r="EK779" s="1"/>
      <c r="EL779" s="1"/>
      <c r="EM779" s="1"/>
      <c r="EN779" s="1"/>
      <c r="EO779" s="1"/>
      <c r="EP779" s="1"/>
    </row>
    <row r="780" spans="2:146" ht="13.5">
      <c r="B780" s="1"/>
      <c r="C780" s="1"/>
      <c r="DZ780" s="1"/>
      <c r="EA780" s="1"/>
      <c r="EB780" s="1"/>
      <c r="EC780" s="1"/>
      <c r="ED780" s="1"/>
      <c r="EE780" s="1"/>
      <c r="EF780" s="1"/>
      <c r="EG780" s="1"/>
      <c r="EH780" s="1"/>
      <c r="EI780" s="1"/>
      <c r="EJ780" s="1"/>
      <c r="EK780" s="1"/>
      <c r="EL780" s="1"/>
      <c r="EM780" s="1"/>
      <c r="EN780" s="1"/>
      <c r="EO780" s="1"/>
      <c r="EP780" s="1"/>
    </row>
    <row r="781" spans="2:146" ht="13.5">
      <c r="B781" s="1"/>
      <c r="C781" s="1"/>
      <c r="DZ781" s="1"/>
      <c r="EA781" s="1"/>
      <c r="EB781" s="1"/>
      <c r="EC781" s="1"/>
      <c r="ED781" s="1"/>
      <c r="EE781" s="1"/>
      <c r="EF781" s="1"/>
      <c r="EG781" s="1"/>
      <c r="EH781" s="1"/>
      <c r="EI781" s="1"/>
      <c r="EJ781" s="1"/>
      <c r="EK781" s="1"/>
      <c r="EL781" s="1"/>
      <c r="EM781" s="1"/>
      <c r="EN781" s="1"/>
      <c r="EO781" s="1"/>
      <c r="EP781" s="1"/>
    </row>
    <row r="782" spans="2:146" ht="13.5">
      <c r="B782" s="1"/>
      <c r="C782" s="1"/>
      <c r="DZ782" s="1"/>
      <c r="EA782" s="1"/>
      <c r="EB782" s="1"/>
      <c r="EC782" s="1"/>
      <c r="ED782" s="1"/>
      <c r="EE782" s="1"/>
      <c r="EF782" s="1"/>
      <c r="EG782" s="1"/>
      <c r="EH782" s="1"/>
      <c r="EI782" s="1"/>
      <c r="EJ782" s="1"/>
      <c r="EK782" s="1"/>
      <c r="EL782" s="1"/>
      <c r="EM782" s="1"/>
      <c r="EN782" s="1"/>
      <c r="EO782" s="1"/>
      <c r="EP782" s="1"/>
    </row>
    <row r="783" spans="2:146" ht="13.5">
      <c r="B783" s="1"/>
      <c r="C783" s="1"/>
      <c r="DZ783" s="1"/>
      <c r="EA783" s="1"/>
      <c r="EB783" s="1"/>
      <c r="EC783" s="1"/>
      <c r="ED783" s="1"/>
      <c r="EE783" s="1"/>
      <c r="EF783" s="1"/>
      <c r="EG783" s="1"/>
      <c r="EH783" s="1"/>
      <c r="EI783" s="1"/>
      <c r="EJ783" s="1"/>
      <c r="EK783" s="1"/>
      <c r="EL783" s="1"/>
      <c r="EM783" s="1"/>
      <c r="EN783" s="1"/>
      <c r="EO783" s="1"/>
      <c r="EP783" s="1"/>
    </row>
    <row r="784" spans="2:146" ht="13.5">
      <c r="B784" s="1"/>
      <c r="C784" s="1"/>
      <c r="DZ784" s="1"/>
      <c r="EA784" s="1"/>
      <c r="EB784" s="1"/>
      <c r="EC784" s="1"/>
      <c r="ED784" s="1"/>
      <c r="EE784" s="1"/>
      <c r="EF784" s="1"/>
      <c r="EG784" s="1"/>
      <c r="EH784" s="1"/>
      <c r="EI784" s="1"/>
      <c r="EJ784" s="1"/>
      <c r="EK784" s="1"/>
      <c r="EL784" s="1"/>
      <c r="EM784" s="1"/>
      <c r="EN784" s="1"/>
      <c r="EO784" s="1"/>
      <c r="EP784" s="1"/>
    </row>
    <row r="785" spans="2:146" ht="13.5">
      <c r="B785" s="1"/>
      <c r="C785" s="1"/>
      <c r="DZ785" s="1"/>
      <c r="EA785" s="1"/>
      <c r="EB785" s="1"/>
      <c r="EC785" s="1"/>
      <c r="ED785" s="1"/>
      <c r="EE785" s="1"/>
      <c r="EF785" s="1"/>
      <c r="EG785" s="1"/>
      <c r="EH785" s="1"/>
      <c r="EI785" s="1"/>
      <c r="EJ785" s="1"/>
      <c r="EK785" s="1"/>
      <c r="EL785" s="1"/>
      <c r="EM785" s="1"/>
      <c r="EN785" s="1"/>
      <c r="EO785" s="1"/>
      <c r="EP785" s="1"/>
    </row>
    <row r="786" spans="2:146" ht="13.5">
      <c r="B786" s="1"/>
      <c r="C786" s="1"/>
      <c r="DZ786" s="1"/>
      <c r="EA786" s="1"/>
      <c r="EB786" s="1"/>
      <c r="EC786" s="1"/>
      <c r="ED786" s="1"/>
      <c r="EE786" s="1"/>
      <c r="EF786" s="1"/>
      <c r="EG786" s="1"/>
      <c r="EH786" s="1"/>
      <c r="EI786" s="1"/>
      <c r="EJ786" s="1"/>
      <c r="EK786" s="1"/>
      <c r="EL786" s="1"/>
      <c r="EM786" s="1"/>
      <c r="EN786" s="1"/>
      <c r="EO786" s="1"/>
      <c r="EP786" s="1"/>
    </row>
    <row r="787" spans="2:146" ht="13.5">
      <c r="B787" s="1"/>
      <c r="C787" s="1"/>
      <c r="DZ787" s="1"/>
      <c r="EA787" s="1"/>
      <c r="EB787" s="1"/>
      <c r="EC787" s="1"/>
      <c r="ED787" s="1"/>
      <c r="EE787" s="1"/>
      <c r="EF787" s="1"/>
      <c r="EG787" s="1"/>
      <c r="EH787" s="1"/>
      <c r="EI787" s="1"/>
      <c r="EJ787" s="1"/>
      <c r="EK787" s="1"/>
      <c r="EL787" s="1"/>
      <c r="EM787" s="1"/>
      <c r="EN787" s="1"/>
      <c r="EO787" s="1"/>
      <c r="EP787" s="1"/>
    </row>
    <row r="788" spans="2:146" ht="13.5">
      <c r="B788" s="1"/>
      <c r="C788" s="1"/>
      <c r="DZ788" s="1"/>
      <c r="EA788" s="1"/>
      <c r="EB788" s="1"/>
      <c r="EC788" s="1"/>
      <c r="ED788" s="1"/>
      <c r="EE788" s="1"/>
      <c r="EF788" s="1"/>
      <c r="EG788" s="1"/>
      <c r="EH788" s="1"/>
      <c r="EI788" s="1"/>
      <c r="EJ788" s="1"/>
      <c r="EK788" s="1"/>
      <c r="EL788" s="1"/>
      <c r="EM788" s="1"/>
      <c r="EN788" s="1"/>
      <c r="EO788" s="1"/>
      <c r="EP788" s="1"/>
    </row>
    <row r="789" spans="2:146" ht="13.5">
      <c r="B789" s="1"/>
      <c r="C789" s="1"/>
      <c r="DZ789" s="1"/>
      <c r="EA789" s="1"/>
      <c r="EB789" s="1"/>
      <c r="EC789" s="1"/>
      <c r="ED789" s="1"/>
      <c r="EE789" s="1"/>
      <c r="EF789" s="1"/>
      <c r="EG789" s="1"/>
      <c r="EH789" s="1"/>
      <c r="EI789" s="1"/>
      <c r="EJ789" s="1"/>
      <c r="EK789" s="1"/>
      <c r="EL789" s="1"/>
      <c r="EM789" s="1"/>
      <c r="EN789" s="1"/>
      <c r="EO789" s="1"/>
      <c r="EP789" s="1"/>
    </row>
    <row r="790" spans="2:146" ht="13.5">
      <c r="B790" s="1"/>
      <c r="C790" s="1"/>
      <c r="DZ790" s="1"/>
      <c r="EA790" s="1"/>
      <c r="EB790" s="1"/>
      <c r="EC790" s="1"/>
      <c r="ED790" s="1"/>
      <c r="EE790" s="1"/>
      <c r="EF790" s="1"/>
      <c r="EG790" s="1"/>
      <c r="EH790" s="1"/>
      <c r="EI790" s="1"/>
      <c r="EJ790" s="1"/>
      <c r="EK790" s="1"/>
      <c r="EL790" s="1"/>
      <c r="EM790" s="1"/>
      <c r="EN790" s="1"/>
      <c r="EO790" s="1"/>
      <c r="EP790" s="1"/>
    </row>
    <row r="791" spans="2:146" ht="13.5">
      <c r="B791" s="1"/>
      <c r="C791" s="1"/>
      <c r="DZ791" s="1"/>
      <c r="EA791" s="1"/>
      <c r="EB791" s="1"/>
      <c r="EC791" s="1"/>
      <c r="ED791" s="1"/>
      <c r="EE791" s="1"/>
      <c r="EF791" s="1"/>
      <c r="EG791" s="1"/>
      <c r="EH791" s="1"/>
      <c r="EI791" s="1"/>
      <c r="EJ791" s="1"/>
      <c r="EK791" s="1"/>
      <c r="EL791" s="1"/>
      <c r="EM791" s="1"/>
      <c r="EN791" s="1"/>
      <c r="EO791" s="1"/>
      <c r="EP791" s="1"/>
    </row>
    <row r="792" spans="2:146" ht="13.5">
      <c r="B792" s="1"/>
      <c r="C792" s="1"/>
      <c r="DZ792" s="1"/>
      <c r="EA792" s="1"/>
      <c r="EB792" s="1"/>
      <c r="EC792" s="1"/>
      <c r="ED792" s="1"/>
      <c r="EE792" s="1"/>
      <c r="EF792" s="1"/>
      <c r="EG792" s="1"/>
      <c r="EH792" s="1"/>
      <c r="EI792" s="1"/>
      <c r="EJ792" s="1"/>
      <c r="EK792" s="1"/>
      <c r="EL792" s="1"/>
      <c r="EM792" s="1"/>
      <c r="EN792" s="1"/>
      <c r="EO792" s="1"/>
      <c r="EP792" s="1"/>
    </row>
    <row r="793" spans="2:146" ht="13.5">
      <c r="B793" s="1"/>
      <c r="C793" s="1"/>
      <c r="DZ793" s="1"/>
      <c r="EA793" s="1"/>
      <c r="EB793" s="1"/>
      <c r="EC793" s="1"/>
      <c r="ED793" s="1"/>
      <c r="EE793" s="1"/>
      <c r="EF793" s="1"/>
      <c r="EG793" s="1"/>
      <c r="EH793" s="1"/>
      <c r="EI793" s="1"/>
      <c r="EJ793" s="1"/>
      <c r="EK793" s="1"/>
      <c r="EL793" s="1"/>
      <c r="EM793" s="1"/>
      <c r="EN793" s="1"/>
      <c r="EO793" s="1"/>
      <c r="EP793" s="1"/>
    </row>
    <row r="794" spans="2:146" ht="13.5">
      <c r="B794" s="1"/>
      <c r="C794" s="1"/>
      <c r="DZ794" s="1"/>
      <c r="EA794" s="1"/>
      <c r="EB794" s="1"/>
      <c r="EC794" s="1"/>
      <c r="ED794" s="1"/>
      <c r="EE794" s="1"/>
      <c r="EF794" s="1"/>
      <c r="EG794" s="1"/>
      <c r="EH794" s="1"/>
      <c r="EI794" s="1"/>
      <c r="EJ794" s="1"/>
      <c r="EK794" s="1"/>
      <c r="EL794" s="1"/>
      <c r="EM794" s="1"/>
      <c r="EN794" s="1"/>
      <c r="EO794" s="1"/>
      <c r="EP794" s="1"/>
    </row>
    <row r="795" spans="2:146" ht="13.5">
      <c r="B795" s="1"/>
      <c r="C795" s="1"/>
      <c r="DZ795" s="1"/>
      <c r="EA795" s="1"/>
      <c r="EB795" s="1"/>
      <c r="EC795" s="1"/>
      <c r="ED795" s="1"/>
      <c r="EE795" s="1"/>
      <c r="EF795" s="1"/>
      <c r="EG795" s="1"/>
      <c r="EH795" s="1"/>
      <c r="EI795" s="1"/>
      <c r="EJ795" s="1"/>
      <c r="EK795" s="1"/>
      <c r="EL795" s="1"/>
      <c r="EM795" s="1"/>
      <c r="EN795" s="1"/>
      <c r="EO795" s="1"/>
      <c r="EP795" s="1"/>
    </row>
    <row r="796" spans="2:146" ht="13.5">
      <c r="B796" s="1"/>
      <c r="C796" s="1"/>
      <c r="DZ796" s="1"/>
      <c r="EA796" s="1"/>
      <c r="EB796" s="1"/>
      <c r="EC796" s="1"/>
      <c r="ED796" s="1"/>
      <c r="EE796" s="1"/>
      <c r="EF796" s="1"/>
      <c r="EG796" s="1"/>
      <c r="EH796" s="1"/>
      <c r="EI796" s="1"/>
      <c r="EJ796" s="1"/>
      <c r="EK796" s="1"/>
      <c r="EL796" s="1"/>
      <c r="EM796" s="1"/>
      <c r="EN796" s="1"/>
      <c r="EO796" s="1"/>
      <c r="EP796" s="1"/>
    </row>
    <row r="797" spans="2:146" ht="13.5">
      <c r="B797" s="1"/>
      <c r="C797" s="1"/>
      <c r="DZ797" s="1"/>
      <c r="EA797" s="1"/>
      <c r="EB797" s="1"/>
      <c r="EC797" s="1"/>
      <c r="ED797" s="1"/>
      <c r="EE797" s="1"/>
      <c r="EF797" s="1"/>
      <c r="EG797" s="1"/>
      <c r="EH797" s="1"/>
      <c r="EI797" s="1"/>
      <c r="EJ797" s="1"/>
      <c r="EK797" s="1"/>
      <c r="EL797" s="1"/>
      <c r="EM797" s="1"/>
      <c r="EN797" s="1"/>
      <c r="EO797" s="1"/>
      <c r="EP797" s="1"/>
    </row>
    <row r="798" spans="2:146" ht="13.5">
      <c r="B798" s="1"/>
      <c r="C798" s="1"/>
      <c r="DZ798" s="1"/>
      <c r="EA798" s="1"/>
      <c r="EB798" s="1"/>
      <c r="EC798" s="1"/>
      <c r="ED798" s="1"/>
      <c r="EE798" s="1"/>
      <c r="EF798" s="1"/>
      <c r="EG798" s="1"/>
      <c r="EH798" s="1"/>
      <c r="EI798" s="1"/>
      <c r="EJ798" s="1"/>
      <c r="EK798" s="1"/>
      <c r="EL798" s="1"/>
      <c r="EM798" s="1"/>
      <c r="EN798" s="1"/>
      <c r="EO798" s="1"/>
      <c r="EP798" s="1"/>
    </row>
    <row r="799" spans="2:146" ht="13.5">
      <c r="B799" s="1"/>
      <c r="C799" s="1"/>
      <c r="DZ799" s="1"/>
      <c r="EA799" s="1"/>
      <c r="EB799" s="1"/>
      <c r="EC799" s="1"/>
      <c r="ED799" s="1"/>
      <c r="EE799" s="1"/>
      <c r="EF799" s="1"/>
      <c r="EG799" s="1"/>
      <c r="EH799" s="1"/>
      <c r="EI799" s="1"/>
      <c r="EJ799" s="1"/>
      <c r="EK799" s="1"/>
      <c r="EL799" s="1"/>
      <c r="EM799" s="1"/>
      <c r="EN799" s="1"/>
      <c r="EO799" s="1"/>
      <c r="EP799" s="1"/>
    </row>
    <row r="800" spans="2:146" ht="13.5">
      <c r="B800" s="1"/>
      <c r="C800" s="1"/>
      <c r="DZ800" s="1"/>
      <c r="EA800" s="1"/>
      <c r="EB800" s="1"/>
      <c r="EC800" s="1"/>
      <c r="ED800" s="1"/>
      <c r="EE800" s="1"/>
      <c r="EF800" s="1"/>
      <c r="EG800" s="1"/>
      <c r="EH800" s="1"/>
      <c r="EI800" s="1"/>
      <c r="EJ800" s="1"/>
      <c r="EK800" s="1"/>
      <c r="EL800" s="1"/>
      <c r="EM800" s="1"/>
      <c r="EN800" s="1"/>
      <c r="EO800" s="1"/>
      <c r="EP800" s="1"/>
    </row>
    <row r="801" spans="2:146" ht="13.5">
      <c r="B801" s="1"/>
      <c r="C801" s="1"/>
      <c r="DZ801" s="1"/>
      <c r="EA801" s="1"/>
      <c r="EB801" s="1"/>
      <c r="EC801" s="1"/>
      <c r="ED801" s="1"/>
      <c r="EE801" s="1"/>
      <c r="EF801" s="1"/>
      <c r="EG801" s="1"/>
      <c r="EH801" s="1"/>
      <c r="EI801" s="1"/>
      <c r="EJ801" s="1"/>
      <c r="EK801" s="1"/>
      <c r="EL801" s="1"/>
      <c r="EM801" s="1"/>
      <c r="EN801" s="1"/>
      <c r="EO801" s="1"/>
      <c r="EP801" s="1"/>
    </row>
    <row r="802" spans="2:146" ht="13.5">
      <c r="B802" s="1"/>
      <c r="C802" s="1"/>
      <c r="DZ802" s="1"/>
      <c r="EA802" s="1"/>
      <c r="EB802" s="1"/>
      <c r="EC802" s="1"/>
      <c r="ED802" s="1"/>
      <c r="EE802" s="1"/>
      <c r="EF802" s="1"/>
      <c r="EG802" s="1"/>
      <c r="EH802" s="1"/>
      <c r="EI802" s="1"/>
      <c r="EJ802" s="1"/>
      <c r="EK802" s="1"/>
      <c r="EL802" s="1"/>
      <c r="EM802" s="1"/>
      <c r="EN802" s="1"/>
      <c r="EO802" s="1"/>
      <c r="EP802" s="1"/>
    </row>
    <row r="803" spans="2:146" ht="13.5">
      <c r="B803" s="1"/>
      <c r="C803" s="1"/>
      <c r="DZ803" s="1"/>
      <c r="EA803" s="1"/>
      <c r="EB803" s="1"/>
      <c r="EC803" s="1"/>
      <c r="ED803" s="1"/>
      <c r="EE803" s="1"/>
      <c r="EF803" s="1"/>
      <c r="EG803" s="1"/>
      <c r="EH803" s="1"/>
      <c r="EI803" s="1"/>
      <c r="EJ803" s="1"/>
      <c r="EK803" s="1"/>
      <c r="EL803" s="1"/>
      <c r="EM803" s="1"/>
      <c r="EN803" s="1"/>
      <c r="EO803" s="1"/>
      <c r="EP803" s="1"/>
    </row>
    <row r="804" spans="2:146" ht="13.5">
      <c r="B804" s="1"/>
      <c r="C804" s="1"/>
      <c r="DZ804" s="1"/>
      <c r="EA804" s="1"/>
      <c r="EB804" s="1"/>
      <c r="EC804" s="1"/>
      <c r="ED804" s="1"/>
      <c r="EE804" s="1"/>
      <c r="EF804" s="1"/>
      <c r="EG804" s="1"/>
      <c r="EH804" s="1"/>
      <c r="EI804" s="1"/>
      <c r="EJ804" s="1"/>
      <c r="EK804" s="1"/>
      <c r="EL804" s="1"/>
      <c r="EM804" s="1"/>
      <c r="EN804" s="1"/>
      <c r="EO804" s="1"/>
      <c r="EP804" s="1"/>
    </row>
    <row r="805" spans="2:146" ht="13.5">
      <c r="B805" s="1"/>
      <c r="C805" s="1"/>
      <c r="DZ805" s="1"/>
      <c r="EA805" s="1"/>
      <c r="EB805" s="1"/>
      <c r="EC805" s="1"/>
      <c r="ED805" s="1"/>
      <c r="EE805" s="1"/>
      <c r="EF805" s="1"/>
      <c r="EG805" s="1"/>
      <c r="EH805" s="1"/>
      <c r="EI805" s="1"/>
      <c r="EJ805" s="1"/>
      <c r="EK805" s="1"/>
      <c r="EL805" s="1"/>
      <c r="EM805" s="1"/>
      <c r="EN805" s="1"/>
      <c r="EO805" s="1"/>
      <c r="EP805" s="1"/>
    </row>
    <row r="806" spans="2:146" ht="13.5">
      <c r="B806" s="1"/>
      <c r="C806" s="1"/>
      <c r="DZ806" s="1"/>
      <c r="EA806" s="1"/>
      <c r="EB806" s="1"/>
      <c r="EC806" s="1"/>
      <c r="ED806" s="1"/>
      <c r="EE806" s="1"/>
      <c r="EF806" s="1"/>
      <c r="EG806" s="1"/>
      <c r="EH806" s="1"/>
      <c r="EI806" s="1"/>
      <c r="EJ806" s="1"/>
      <c r="EK806" s="1"/>
      <c r="EL806" s="1"/>
      <c r="EM806" s="1"/>
      <c r="EN806" s="1"/>
      <c r="EO806" s="1"/>
      <c r="EP806" s="1"/>
    </row>
    <row r="807" spans="2:146" ht="13.5">
      <c r="B807" s="1"/>
      <c r="C807" s="1"/>
      <c r="DZ807" s="1"/>
      <c r="EA807" s="1"/>
      <c r="EB807" s="1"/>
      <c r="EC807" s="1"/>
      <c r="ED807" s="1"/>
      <c r="EE807" s="1"/>
      <c r="EF807" s="1"/>
      <c r="EG807" s="1"/>
      <c r="EH807" s="1"/>
      <c r="EI807" s="1"/>
      <c r="EJ807" s="1"/>
      <c r="EK807" s="1"/>
      <c r="EL807" s="1"/>
      <c r="EM807" s="1"/>
      <c r="EN807" s="1"/>
      <c r="EO807" s="1"/>
      <c r="EP807" s="1"/>
    </row>
    <row r="808" spans="2:146" ht="13.5">
      <c r="B808" s="1"/>
      <c r="C808" s="1"/>
      <c r="DZ808" s="1"/>
      <c r="EA808" s="1"/>
      <c r="EB808" s="1"/>
      <c r="EC808" s="1"/>
      <c r="ED808" s="1"/>
      <c r="EE808" s="1"/>
      <c r="EF808" s="1"/>
      <c r="EG808" s="1"/>
      <c r="EH808" s="1"/>
      <c r="EI808" s="1"/>
      <c r="EJ808" s="1"/>
      <c r="EK808" s="1"/>
      <c r="EL808" s="1"/>
      <c r="EM808" s="1"/>
      <c r="EN808" s="1"/>
      <c r="EO808" s="1"/>
      <c r="EP808" s="1"/>
    </row>
    <row r="809" spans="2:146" ht="13.5">
      <c r="B809" s="1"/>
      <c r="C809" s="1"/>
      <c r="DZ809" s="1"/>
      <c r="EA809" s="1"/>
      <c r="EB809" s="1"/>
      <c r="EC809" s="1"/>
      <c r="ED809" s="1"/>
      <c r="EE809" s="1"/>
      <c r="EF809" s="1"/>
      <c r="EG809" s="1"/>
      <c r="EH809" s="1"/>
      <c r="EI809" s="1"/>
      <c r="EJ809" s="1"/>
      <c r="EK809" s="1"/>
      <c r="EL809" s="1"/>
      <c r="EM809" s="1"/>
      <c r="EN809" s="1"/>
      <c r="EO809" s="1"/>
      <c r="EP809" s="1"/>
    </row>
    <row r="810" spans="2:146" ht="13.5">
      <c r="B810" s="1"/>
      <c r="C810" s="1"/>
      <c r="DZ810" s="1"/>
      <c r="EA810" s="1"/>
      <c r="EB810" s="1"/>
      <c r="EC810" s="1"/>
      <c r="ED810" s="1"/>
      <c r="EE810" s="1"/>
      <c r="EF810" s="1"/>
      <c r="EG810" s="1"/>
      <c r="EH810" s="1"/>
      <c r="EI810" s="1"/>
      <c r="EJ810" s="1"/>
      <c r="EK810" s="1"/>
      <c r="EL810" s="1"/>
      <c r="EM810" s="1"/>
      <c r="EN810" s="1"/>
      <c r="EO810" s="1"/>
      <c r="EP810" s="1"/>
    </row>
    <row r="811" spans="2:146" ht="13.5">
      <c r="B811" s="1"/>
      <c r="C811" s="1"/>
      <c r="DZ811" s="1"/>
      <c r="EA811" s="1"/>
      <c r="EB811" s="1"/>
      <c r="EC811" s="1"/>
      <c r="ED811" s="1"/>
      <c r="EE811" s="1"/>
      <c r="EF811" s="1"/>
      <c r="EG811" s="1"/>
      <c r="EH811" s="1"/>
      <c r="EI811" s="1"/>
      <c r="EJ811" s="1"/>
      <c r="EK811" s="1"/>
      <c r="EL811" s="1"/>
      <c r="EM811" s="1"/>
      <c r="EN811" s="1"/>
      <c r="EO811" s="1"/>
      <c r="EP811" s="1"/>
    </row>
    <row r="812" spans="2:146" ht="13.5">
      <c r="B812" s="1"/>
      <c r="C812" s="1"/>
      <c r="DZ812" s="1"/>
      <c r="EA812" s="1"/>
      <c r="EB812" s="1"/>
      <c r="EC812" s="1"/>
      <c r="ED812" s="1"/>
      <c r="EE812" s="1"/>
      <c r="EF812" s="1"/>
      <c r="EG812" s="1"/>
      <c r="EH812" s="1"/>
      <c r="EI812" s="1"/>
      <c r="EJ812" s="1"/>
      <c r="EK812" s="1"/>
      <c r="EL812" s="1"/>
      <c r="EM812" s="1"/>
      <c r="EN812" s="1"/>
      <c r="EO812" s="1"/>
      <c r="EP812" s="1"/>
    </row>
    <row r="813" spans="2:146" ht="13.5">
      <c r="B813" s="1"/>
      <c r="C813" s="1"/>
      <c r="DZ813" s="1"/>
      <c r="EA813" s="1"/>
      <c r="EB813" s="1"/>
      <c r="EC813" s="1"/>
      <c r="ED813" s="1"/>
      <c r="EE813" s="1"/>
      <c r="EF813" s="1"/>
      <c r="EG813" s="1"/>
      <c r="EH813" s="1"/>
      <c r="EI813" s="1"/>
      <c r="EJ813" s="1"/>
      <c r="EK813" s="1"/>
      <c r="EL813" s="1"/>
      <c r="EM813" s="1"/>
      <c r="EN813" s="1"/>
      <c r="EO813" s="1"/>
      <c r="EP813" s="1"/>
    </row>
    <row r="814" spans="2:146" ht="13.5">
      <c r="B814" s="1"/>
      <c r="C814" s="1"/>
      <c r="DZ814" s="1"/>
      <c r="EA814" s="1"/>
      <c r="EB814" s="1"/>
      <c r="EC814" s="1"/>
      <c r="ED814" s="1"/>
      <c r="EE814" s="1"/>
      <c r="EF814" s="1"/>
      <c r="EG814" s="1"/>
      <c r="EH814" s="1"/>
      <c r="EI814" s="1"/>
      <c r="EJ814" s="1"/>
      <c r="EK814" s="1"/>
      <c r="EL814" s="1"/>
      <c r="EM814" s="1"/>
      <c r="EN814" s="1"/>
      <c r="EO814" s="1"/>
      <c r="EP814" s="1"/>
    </row>
    <row r="815" spans="2:146" ht="13.5">
      <c r="B815" s="1"/>
      <c r="C815" s="1"/>
      <c r="DZ815" s="1"/>
      <c r="EA815" s="1"/>
      <c r="EB815" s="1"/>
      <c r="EC815" s="1"/>
      <c r="ED815" s="1"/>
      <c r="EE815" s="1"/>
      <c r="EF815" s="1"/>
      <c r="EG815" s="1"/>
      <c r="EH815" s="1"/>
      <c r="EI815" s="1"/>
      <c r="EJ815" s="1"/>
      <c r="EK815" s="1"/>
      <c r="EL815" s="1"/>
      <c r="EM815" s="1"/>
      <c r="EN815" s="1"/>
      <c r="EO815" s="1"/>
      <c r="EP815" s="1"/>
    </row>
    <row r="816" spans="2:146" ht="13.5">
      <c r="B816" s="1"/>
      <c r="C816" s="1"/>
      <c r="DZ816" s="1"/>
      <c r="EA816" s="1"/>
      <c r="EB816" s="1"/>
      <c r="EC816" s="1"/>
      <c r="ED816" s="1"/>
      <c r="EE816" s="1"/>
      <c r="EF816" s="1"/>
      <c r="EG816" s="1"/>
      <c r="EH816" s="1"/>
      <c r="EI816" s="1"/>
      <c r="EJ816" s="1"/>
      <c r="EK816" s="1"/>
      <c r="EL816" s="1"/>
      <c r="EM816" s="1"/>
      <c r="EN816" s="1"/>
      <c r="EO816" s="1"/>
      <c r="EP816" s="1"/>
    </row>
    <row r="817" spans="2:146" ht="13.5">
      <c r="B817" s="1"/>
      <c r="C817" s="1"/>
      <c r="DZ817" s="1"/>
      <c r="EA817" s="1"/>
      <c r="EB817" s="1"/>
      <c r="EC817" s="1"/>
      <c r="ED817" s="1"/>
      <c r="EE817" s="1"/>
      <c r="EF817" s="1"/>
      <c r="EG817" s="1"/>
      <c r="EH817" s="1"/>
      <c r="EI817" s="1"/>
      <c r="EJ817" s="1"/>
      <c r="EK817" s="1"/>
      <c r="EL817" s="1"/>
      <c r="EM817" s="1"/>
      <c r="EN817" s="1"/>
      <c r="EO817" s="1"/>
      <c r="EP817" s="1"/>
    </row>
    <row r="818" spans="2:146" ht="13.5">
      <c r="B818" s="1"/>
      <c r="C818" s="1"/>
      <c r="DZ818" s="1"/>
      <c r="EA818" s="1"/>
      <c r="EB818" s="1"/>
      <c r="EC818" s="1"/>
      <c r="ED818" s="1"/>
      <c r="EE818" s="1"/>
      <c r="EF818" s="1"/>
      <c r="EG818" s="1"/>
      <c r="EH818" s="1"/>
      <c r="EI818" s="1"/>
      <c r="EJ818" s="1"/>
      <c r="EK818" s="1"/>
      <c r="EL818" s="1"/>
      <c r="EM818" s="1"/>
      <c r="EN818" s="1"/>
      <c r="EO818" s="1"/>
      <c r="EP818" s="1"/>
    </row>
    <row r="819" spans="2:146" ht="13.5">
      <c r="B819" s="1"/>
      <c r="C819" s="1"/>
      <c r="DZ819" s="1"/>
      <c r="EA819" s="1"/>
      <c r="EB819" s="1"/>
      <c r="EC819" s="1"/>
      <c r="ED819" s="1"/>
      <c r="EE819" s="1"/>
      <c r="EF819" s="1"/>
      <c r="EG819" s="1"/>
      <c r="EH819" s="1"/>
      <c r="EI819" s="1"/>
      <c r="EJ819" s="1"/>
      <c r="EK819" s="1"/>
      <c r="EL819" s="1"/>
      <c r="EM819" s="1"/>
      <c r="EN819" s="1"/>
      <c r="EO819" s="1"/>
      <c r="EP819" s="1"/>
    </row>
    <row r="820" spans="2:146" ht="13.5">
      <c r="B820" s="1"/>
      <c r="C820" s="1"/>
      <c r="DZ820" s="1"/>
      <c r="EA820" s="1"/>
      <c r="EB820" s="1"/>
      <c r="EC820" s="1"/>
      <c r="ED820" s="1"/>
      <c r="EE820" s="1"/>
      <c r="EF820" s="1"/>
      <c r="EG820" s="1"/>
      <c r="EH820" s="1"/>
      <c r="EI820" s="1"/>
      <c r="EJ820" s="1"/>
      <c r="EK820" s="1"/>
      <c r="EL820" s="1"/>
      <c r="EM820" s="1"/>
      <c r="EN820" s="1"/>
      <c r="EO820" s="1"/>
      <c r="EP820" s="1"/>
    </row>
    <row r="821" spans="2:146" ht="13.5">
      <c r="B821" s="1"/>
      <c r="C821" s="1"/>
      <c r="DZ821" s="1"/>
      <c r="EA821" s="1"/>
      <c r="EB821" s="1"/>
      <c r="EC821" s="1"/>
      <c r="ED821" s="1"/>
      <c r="EE821" s="1"/>
      <c r="EF821" s="1"/>
      <c r="EG821" s="1"/>
      <c r="EH821" s="1"/>
      <c r="EI821" s="1"/>
      <c r="EJ821" s="1"/>
      <c r="EK821" s="1"/>
      <c r="EL821" s="1"/>
      <c r="EM821" s="1"/>
      <c r="EN821" s="1"/>
      <c r="EO821" s="1"/>
      <c r="EP821" s="1"/>
    </row>
    <row r="822" spans="2:146" ht="13.5">
      <c r="B822" s="1"/>
      <c r="C822" s="1"/>
      <c r="DZ822" s="1"/>
      <c r="EA822" s="1"/>
      <c r="EB822" s="1"/>
      <c r="EC822" s="1"/>
      <c r="ED822" s="1"/>
      <c r="EE822" s="1"/>
      <c r="EF822" s="1"/>
      <c r="EG822" s="1"/>
      <c r="EH822" s="1"/>
      <c r="EI822" s="1"/>
      <c r="EJ822" s="1"/>
      <c r="EK822" s="1"/>
      <c r="EL822" s="1"/>
      <c r="EM822" s="1"/>
      <c r="EN822" s="1"/>
      <c r="EO822" s="1"/>
      <c r="EP822" s="1"/>
    </row>
    <row r="823" spans="2:146" ht="13.5">
      <c r="B823" s="1"/>
      <c r="C823" s="1"/>
      <c r="DZ823" s="1"/>
      <c r="EA823" s="1"/>
      <c r="EB823" s="1"/>
      <c r="EC823" s="1"/>
      <c r="ED823" s="1"/>
      <c r="EE823" s="1"/>
      <c r="EF823" s="1"/>
      <c r="EG823" s="1"/>
      <c r="EH823" s="1"/>
      <c r="EI823" s="1"/>
      <c r="EJ823" s="1"/>
      <c r="EK823" s="1"/>
      <c r="EL823" s="1"/>
      <c r="EM823" s="1"/>
      <c r="EN823" s="1"/>
      <c r="EO823" s="1"/>
      <c r="EP823" s="1"/>
    </row>
    <row r="824" spans="2:146" ht="13.5">
      <c r="B824" s="1"/>
      <c r="C824" s="1"/>
      <c r="DZ824" s="1"/>
      <c r="EA824" s="1"/>
      <c r="EB824" s="1"/>
      <c r="EC824" s="1"/>
      <c r="ED824" s="1"/>
      <c r="EE824" s="1"/>
      <c r="EF824" s="1"/>
      <c r="EG824" s="1"/>
      <c r="EH824" s="1"/>
      <c r="EI824" s="1"/>
      <c r="EJ824" s="1"/>
      <c r="EK824" s="1"/>
      <c r="EL824" s="1"/>
      <c r="EM824" s="1"/>
      <c r="EN824" s="1"/>
      <c r="EO824" s="1"/>
      <c r="EP824" s="1"/>
    </row>
    <row r="825" spans="2:146" ht="13.5">
      <c r="B825" s="1"/>
      <c r="C825" s="1"/>
      <c r="DZ825" s="1"/>
      <c r="EA825" s="1"/>
      <c r="EB825" s="1"/>
      <c r="EC825" s="1"/>
      <c r="ED825" s="1"/>
      <c r="EE825" s="1"/>
      <c r="EF825" s="1"/>
      <c r="EG825" s="1"/>
      <c r="EH825" s="1"/>
      <c r="EI825" s="1"/>
      <c r="EJ825" s="1"/>
      <c r="EK825" s="1"/>
      <c r="EL825" s="1"/>
      <c r="EM825" s="1"/>
      <c r="EN825" s="1"/>
      <c r="EO825" s="1"/>
      <c r="EP825" s="1"/>
    </row>
    <row r="826" spans="2:146" ht="13.5">
      <c r="B826" s="1"/>
      <c r="C826" s="1"/>
      <c r="DZ826" s="1"/>
      <c r="EA826" s="1"/>
      <c r="EB826" s="1"/>
      <c r="EC826" s="1"/>
      <c r="ED826" s="1"/>
      <c r="EE826" s="1"/>
      <c r="EF826" s="1"/>
      <c r="EG826" s="1"/>
      <c r="EH826" s="1"/>
      <c r="EI826" s="1"/>
      <c r="EJ826" s="1"/>
      <c r="EK826" s="1"/>
      <c r="EL826" s="1"/>
      <c r="EM826" s="1"/>
      <c r="EN826" s="1"/>
      <c r="EO826" s="1"/>
      <c r="EP826" s="1"/>
    </row>
    <row r="827" spans="2:146" ht="13.5">
      <c r="B827" s="1"/>
      <c r="C827" s="1"/>
      <c r="DZ827" s="1"/>
      <c r="EA827" s="1"/>
      <c r="EB827" s="1"/>
      <c r="EC827" s="1"/>
      <c r="ED827" s="1"/>
      <c r="EE827" s="1"/>
      <c r="EF827" s="1"/>
      <c r="EG827" s="1"/>
      <c r="EH827" s="1"/>
      <c r="EI827" s="1"/>
      <c r="EJ827" s="1"/>
      <c r="EK827" s="1"/>
      <c r="EL827" s="1"/>
      <c r="EM827" s="1"/>
      <c r="EN827" s="1"/>
      <c r="EO827" s="1"/>
      <c r="EP827" s="1"/>
    </row>
    <row r="828" spans="2:146" ht="13.5">
      <c r="B828" s="1"/>
      <c r="C828" s="1"/>
      <c r="DZ828" s="1"/>
      <c r="EA828" s="1"/>
      <c r="EB828" s="1"/>
      <c r="EC828" s="1"/>
      <c r="ED828" s="1"/>
      <c r="EE828" s="1"/>
      <c r="EF828" s="1"/>
      <c r="EG828" s="1"/>
      <c r="EH828" s="1"/>
      <c r="EI828" s="1"/>
      <c r="EJ828" s="1"/>
      <c r="EK828" s="1"/>
      <c r="EL828" s="1"/>
      <c r="EM828" s="1"/>
      <c r="EN828" s="1"/>
      <c r="EO828" s="1"/>
      <c r="EP828" s="1"/>
    </row>
    <row r="829" spans="2:146" ht="13.5">
      <c r="B829" s="1"/>
      <c r="C829" s="1"/>
      <c r="DZ829" s="1"/>
      <c r="EA829" s="1"/>
      <c r="EB829" s="1"/>
      <c r="EC829" s="1"/>
      <c r="ED829" s="1"/>
      <c r="EE829" s="1"/>
      <c r="EF829" s="1"/>
      <c r="EG829" s="1"/>
      <c r="EH829" s="1"/>
      <c r="EI829" s="1"/>
      <c r="EJ829" s="1"/>
      <c r="EK829" s="1"/>
      <c r="EL829" s="1"/>
      <c r="EM829" s="1"/>
      <c r="EN829" s="1"/>
      <c r="EO829" s="1"/>
      <c r="EP829" s="1"/>
    </row>
    <row r="830" spans="2:146" ht="13.5">
      <c r="B830" s="1"/>
      <c r="C830" s="1"/>
      <c r="DZ830" s="1"/>
      <c r="EA830" s="1"/>
      <c r="EB830" s="1"/>
      <c r="EC830" s="1"/>
      <c r="ED830" s="1"/>
      <c r="EE830" s="1"/>
      <c r="EF830" s="1"/>
      <c r="EG830" s="1"/>
      <c r="EH830" s="1"/>
      <c r="EI830" s="1"/>
      <c r="EJ830" s="1"/>
      <c r="EK830" s="1"/>
      <c r="EL830" s="1"/>
      <c r="EM830" s="1"/>
      <c r="EN830" s="1"/>
      <c r="EO830" s="1"/>
      <c r="EP830" s="1"/>
    </row>
    <row r="831" spans="2:146" ht="13.5">
      <c r="B831" s="1"/>
      <c r="C831" s="1"/>
      <c r="DZ831" s="1"/>
      <c r="EA831" s="1"/>
      <c r="EB831" s="1"/>
      <c r="EC831" s="1"/>
      <c r="ED831" s="1"/>
      <c r="EE831" s="1"/>
      <c r="EF831" s="1"/>
      <c r="EG831" s="1"/>
      <c r="EH831" s="1"/>
      <c r="EI831" s="1"/>
      <c r="EJ831" s="1"/>
      <c r="EK831" s="1"/>
      <c r="EL831" s="1"/>
      <c r="EM831" s="1"/>
      <c r="EN831" s="1"/>
      <c r="EO831" s="1"/>
      <c r="EP831" s="1"/>
    </row>
    <row r="832" spans="2:146" ht="13.5">
      <c r="B832" s="1"/>
      <c r="C832" s="1"/>
      <c r="DZ832" s="1"/>
      <c r="EA832" s="1"/>
      <c r="EB832" s="1"/>
      <c r="EC832" s="1"/>
      <c r="ED832" s="1"/>
      <c r="EE832" s="1"/>
      <c r="EF832" s="1"/>
      <c r="EG832" s="1"/>
      <c r="EH832" s="1"/>
      <c r="EI832" s="1"/>
      <c r="EJ832" s="1"/>
      <c r="EK832" s="1"/>
      <c r="EL832" s="1"/>
      <c r="EM832" s="1"/>
      <c r="EN832" s="1"/>
      <c r="EO832" s="1"/>
      <c r="EP832" s="1"/>
    </row>
    <row r="833" spans="2:146" ht="13.5">
      <c r="B833" s="1"/>
      <c r="C833" s="1"/>
      <c r="DZ833" s="1"/>
      <c r="EA833" s="1"/>
      <c r="EB833" s="1"/>
      <c r="EC833" s="1"/>
      <c r="ED833" s="1"/>
      <c r="EE833" s="1"/>
      <c r="EF833" s="1"/>
      <c r="EG833" s="1"/>
      <c r="EH833" s="1"/>
      <c r="EI833" s="1"/>
      <c r="EJ833" s="1"/>
      <c r="EK833" s="1"/>
      <c r="EL833" s="1"/>
      <c r="EM833" s="1"/>
      <c r="EN833" s="1"/>
      <c r="EO833" s="1"/>
      <c r="EP833" s="1"/>
    </row>
    <row r="834" spans="2:146" ht="13.5">
      <c r="B834" s="1"/>
      <c r="C834" s="1"/>
      <c r="DZ834" s="1"/>
      <c r="EA834" s="1"/>
      <c r="EB834" s="1"/>
      <c r="EC834" s="1"/>
      <c r="ED834" s="1"/>
      <c r="EE834" s="1"/>
      <c r="EF834" s="1"/>
      <c r="EG834" s="1"/>
      <c r="EH834" s="1"/>
      <c r="EI834" s="1"/>
      <c r="EJ834" s="1"/>
      <c r="EK834" s="1"/>
      <c r="EL834" s="1"/>
      <c r="EM834" s="1"/>
      <c r="EN834" s="1"/>
      <c r="EO834" s="1"/>
      <c r="EP834" s="1"/>
    </row>
    <row r="835" spans="2:146" ht="13.5">
      <c r="B835" s="1"/>
      <c r="C835" s="1"/>
      <c r="DZ835" s="1"/>
      <c r="EA835" s="1"/>
      <c r="EB835" s="1"/>
      <c r="EC835" s="1"/>
      <c r="ED835" s="1"/>
      <c r="EE835" s="1"/>
      <c r="EF835" s="1"/>
      <c r="EG835" s="1"/>
      <c r="EH835" s="1"/>
      <c r="EI835" s="1"/>
      <c r="EJ835" s="1"/>
      <c r="EK835" s="1"/>
      <c r="EL835" s="1"/>
      <c r="EM835" s="1"/>
      <c r="EN835" s="1"/>
      <c r="EO835" s="1"/>
      <c r="EP835" s="1"/>
    </row>
    <row r="836" spans="2:146" ht="13.5">
      <c r="B836" s="1"/>
      <c r="C836" s="1"/>
      <c r="DZ836" s="1"/>
      <c r="EA836" s="1"/>
      <c r="EB836" s="1"/>
      <c r="EC836" s="1"/>
      <c r="ED836" s="1"/>
      <c r="EE836" s="1"/>
      <c r="EF836" s="1"/>
      <c r="EG836" s="1"/>
      <c r="EH836" s="1"/>
      <c r="EI836" s="1"/>
      <c r="EJ836" s="1"/>
      <c r="EK836" s="1"/>
      <c r="EL836" s="1"/>
      <c r="EM836" s="1"/>
      <c r="EN836" s="1"/>
      <c r="EO836" s="1"/>
      <c r="EP836" s="1"/>
    </row>
    <row r="837" spans="2:146" ht="13.5">
      <c r="B837" s="1"/>
      <c r="C837" s="1"/>
      <c r="DZ837" s="1"/>
      <c r="EA837" s="1"/>
      <c r="EB837" s="1"/>
      <c r="EC837" s="1"/>
      <c r="ED837" s="1"/>
      <c r="EE837" s="1"/>
      <c r="EF837" s="1"/>
      <c r="EG837" s="1"/>
      <c r="EH837" s="1"/>
      <c r="EI837" s="1"/>
      <c r="EJ837" s="1"/>
      <c r="EK837" s="1"/>
      <c r="EL837" s="1"/>
      <c r="EM837" s="1"/>
      <c r="EN837" s="1"/>
      <c r="EO837" s="1"/>
      <c r="EP837" s="1"/>
    </row>
    <row r="838" spans="2:146" ht="13.5">
      <c r="B838" s="1"/>
      <c r="C838" s="1"/>
      <c r="DZ838" s="1"/>
      <c r="EA838" s="1"/>
      <c r="EB838" s="1"/>
      <c r="EC838" s="1"/>
      <c r="ED838" s="1"/>
      <c r="EE838" s="1"/>
      <c r="EF838" s="1"/>
      <c r="EG838" s="1"/>
      <c r="EH838" s="1"/>
      <c r="EI838" s="1"/>
      <c r="EJ838" s="1"/>
      <c r="EK838" s="1"/>
      <c r="EL838" s="1"/>
      <c r="EM838" s="1"/>
      <c r="EN838" s="1"/>
      <c r="EO838" s="1"/>
      <c r="EP838" s="1"/>
    </row>
    <row r="839" spans="2:146" ht="13.5">
      <c r="B839" s="1"/>
      <c r="C839" s="1"/>
      <c r="DZ839" s="1"/>
      <c r="EA839" s="1"/>
      <c r="EB839" s="1"/>
      <c r="EC839" s="1"/>
      <c r="ED839" s="1"/>
      <c r="EE839" s="1"/>
      <c r="EF839" s="1"/>
      <c r="EG839" s="1"/>
      <c r="EH839" s="1"/>
      <c r="EI839" s="1"/>
      <c r="EJ839" s="1"/>
      <c r="EK839" s="1"/>
      <c r="EL839" s="1"/>
      <c r="EM839" s="1"/>
      <c r="EN839" s="1"/>
      <c r="EO839" s="1"/>
      <c r="EP839" s="1"/>
    </row>
    <row r="840" spans="2:146" ht="13.5">
      <c r="B840" s="1"/>
      <c r="C840" s="1"/>
      <c r="DZ840" s="1"/>
      <c r="EA840" s="1"/>
      <c r="EB840" s="1"/>
      <c r="EC840" s="1"/>
      <c r="ED840" s="1"/>
      <c r="EE840" s="1"/>
      <c r="EF840" s="1"/>
      <c r="EG840" s="1"/>
      <c r="EH840" s="1"/>
      <c r="EI840" s="1"/>
      <c r="EJ840" s="1"/>
      <c r="EK840" s="1"/>
      <c r="EL840" s="1"/>
      <c r="EM840" s="1"/>
      <c r="EN840" s="1"/>
      <c r="EO840" s="1"/>
      <c r="EP840" s="1"/>
    </row>
    <row r="841" spans="2:146" ht="13.5">
      <c r="B841" s="1"/>
      <c r="C841" s="1"/>
      <c r="DZ841" s="1"/>
      <c r="EA841" s="1"/>
      <c r="EB841" s="1"/>
      <c r="EC841" s="1"/>
      <c r="ED841" s="1"/>
      <c r="EE841" s="1"/>
      <c r="EF841" s="1"/>
      <c r="EG841" s="1"/>
      <c r="EH841" s="1"/>
      <c r="EI841" s="1"/>
      <c r="EJ841" s="1"/>
      <c r="EK841" s="1"/>
      <c r="EL841" s="1"/>
      <c r="EM841" s="1"/>
      <c r="EN841" s="1"/>
      <c r="EO841" s="1"/>
      <c r="EP841" s="1"/>
    </row>
    <row r="842" spans="2:146" ht="13.5">
      <c r="B842" s="1"/>
      <c r="C842" s="1"/>
      <c r="DZ842" s="1"/>
      <c r="EA842" s="1"/>
      <c r="EB842" s="1"/>
      <c r="EC842" s="1"/>
      <c r="ED842" s="1"/>
      <c r="EE842" s="1"/>
      <c r="EF842" s="1"/>
      <c r="EG842" s="1"/>
      <c r="EH842" s="1"/>
      <c r="EI842" s="1"/>
      <c r="EJ842" s="1"/>
      <c r="EK842" s="1"/>
      <c r="EL842" s="1"/>
      <c r="EM842" s="1"/>
      <c r="EN842" s="1"/>
      <c r="EO842" s="1"/>
      <c r="EP842" s="1"/>
    </row>
    <row r="843" spans="2:146" ht="13.5">
      <c r="B843" s="1"/>
      <c r="C843" s="1"/>
      <c r="DZ843" s="1"/>
      <c r="EA843" s="1"/>
      <c r="EB843" s="1"/>
      <c r="EC843" s="1"/>
      <c r="ED843" s="1"/>
      <c r="EE843" s="1"/>
      <c r="EF843" s="1"/>
      <c r="EG843" s="1"/>
      <c r="EH843" s="1"/>
      <c r="EI843" s="1"/>
      <c r="EJ843" s="1"/>
      <c r="EK843" s="1"/>
      <c r="EL843" s="1"/>
      <c r="EM843" s="1"/>
      <c r="EN843" s="1"/>
      <c r="EO843" s="1"/>
      <c r="EP843" s="1"/>
    </row>
    <row r="844" spans="2:146" ht="13.5">
      <c r="B844" s="1"/>
      <c r="C844" s="1"/>
      <c r="DZ844" s="1"/>
      <c r="EA844" s="1"/>
      <c r="EB844" s="1"/>
      <c r="EC844" s="1"/>
      <c r="ED844" s="1"/>
      <c r="EE844" s="1"/>
      <c r="EF844" s="1"/>
      <c r="EG844" s="1"/>
      <c r="EH844" s="1"/>
      <c r="EI844" s="1"/>
      <c r="EJ844" s="1"/>
      <c r="EK844" s="1"/>
      <c r="EL844" s="1"/>
      <c r="EM844" s="1"/>
      <c r="EN844" s="1"/>
      <c r="EO844" s="1"/>
      <c r="EP844" s="1"/>
    </row>
    <row r="845" spans="2:146" ht="13.5">
      <c r="B845" s="1"/>
      <c r="C845" s="1"/>
      <c r="DZ845" s="1"/>
      <c r="EA845" s="1"/>
      <c r="EB845" s="1"/>
      <c r="EC845" s="1"/>
      <c r="ED845" s="1"/>
      <c r="EE845" s="1"/>
      <c r="EF845" s="1"/>
      <c r="EG845" s="1"/>
      <c r="EH845" s="1"/>
      <c r="EI845" s="1"/>
      <c r="EJ845" s="1"/>
      <c r="EK845" s="1"/>
      <c r="EL845" s="1"/>
      <c r="EM845" s="1"/>
      <c r="EN845" s="1"/>
      <c r="EO845" s="1"/>
      <c r="EP845" s="1"/>
    </row>
    <row r="846" spans="2:146" ht="13.5">
      <c r="B846" s="1"/>
      <c r="C846" s="1"/>
      <c r="DZ846" s="1"/>
      <c r="EA846" s="1"/>
      <c r="EB846" s="1"/>
      <c r="EC846" s="1"/>
      <c r="ED846" s="1"/>
      <c r="EE846" s="1"/>
      <c r="EF846" s="1"/>
      <c r="EG846" s="1"/>
      <c r="EH846" s="1"/>
      <c r="EI846" s="1"/>
      <c r="EJ846" s="1"/>
      <c r="EK846" s="1"/>
      <c r="EL846" s="1"/>
      <c r="EM846" s="1"/>
      <c r="EN846" s="1"/>
      <c r="EO846" s="1"/>
      <c r="EP846" s="1"/>
    </row>
    <row r="847" spans="2:146" ht="13.5">
      <c r="B847" s="1"/>
      <c r="C847" s="1"/>
      <c r="DZ847" s="1"/>
      <c r="EA847" s="1"/>
      <c r="EB847" s="1"/>
      <c r="EC847" s="1"/>
      <c r="ED847" s="1"/>
      <c r="EE847" s="1"/>
      <c r="EF847" s="1"/>
      <c r="EG847" s="1"/>
      <c r="EH847" s="1"/>
      <c r="EI847" s="1"/>
      <c r="EJ847" s="1"/>
      <c r="EK847" s="1"/>
      <c r="EL847" s="1"/>
      <c r="EM847" s="1"/>
      <c r="EN847" s="1"/>
      <c r="EO847" s="1"/>
      <c r="EP847" s="1"/>
    </row>
    <row r="848" spans="2:146" ht="13.5">
      <c r="B848" s="1"/>
      <c r="C848" s="1"/>
      <c r="DZ848" s="1"/>
      <c r="EA848" s="1"/>
      <c r="EB848" s="1"/>
      <c r="EC848" s="1"/>
      <c r="ED848" s="1"/>
      <c r="EE848" s="1"/>
      <c r="EF848" s="1"/>
      <c r="EG848" s="1"/>
      <c r="EH848" s="1"/>
      <c r="EI848" s="1"/>
      <c r="EJ848" s="1"/>
      <c r="EK848" s="1"/>
      <c r="EL848" s="1"/>
      <c r="EM848" s="1"/>
      <c r="EN848" s="1"/>
      <c r="EO848" s="1"/>
      <c r="EP848" s="1"/>
    </row>
    <row r="849" spans="2:146" ht="13.5">
      <c r="B849" s="1"/>
      <c r="C849" s="1"/>
      <c r="DZ849" s="1"/>
      <c r="EA849" s="1"/>
      <c r="EB849" s="1"/>
      <c r="EC849" s="1"/>
      <c r="ED849" s="1"/>
      <c r="EE849" s="1"/>
      <c r="EF849" s="1"/>
      <c r="EG849" s="1"/>
      <c r="EH849" s="1"/>
      <c r="EI849" s="1"/>
      <c r="EJ849" s="1"/>
      <c r="EK849" s="1"/>
      <c r="EL849" s="1"/>
      <c r="EM849" s="1"/>
      <c r="EN849" s="1"/>
      <c r="EO849" s="1"/>
      <c r="EP849" s="1"/>
    </row>
    <row r="850" spans="2:146" ht="13.5">
      <c r="B850" s="1"/>
      <c r="C850" s="1"/>
      <c r="DZ850" s="1"/>
      <c r="EA850" s="1"/>
      <c r="EB850" s="1"/>
      <c r="EC850" s="1"/>
      <c r="ED850" s="1"/>
      <c r="EE850" s="1"/>
      <c r="EF850" s="1"/>
      <c r="EG850" s="1"/>
      <c r="EH850" s="1"/>
      <c r="EI850" s="1"/>
      <c r="EJ850" s="1"/>
      <c r="EK850" s="1"/>
      <c r="EL850" s="1"/>
      <c r="EM850" s="1"/>
      <c r="EN850" s="1"/>
      <c r="EO850" s="1"/>
      <c r="EP850" s="1"/>
    </row>
    <row r="851" spans="2:146" ht="13.5">
      <c r="B851" s="1"/>
      <c r="C851" s="1"/>
      <c r="DZ851" s="1"/>
      <c r="EA851" s="1"/>
      <c r="EB851" s="1"/>
      <c r="EC851" s="1"/>
      <c r="ED851" s="1"/>
      <c r="EE851" s="1"/>
      <c r="EF851" s="1"/>
      <c r="EG851" s="1"/>
      <c r="EH851" s="1"/>
      <c r="EI851" s="1"/>
      <c r="EJ851" s="1"/>
      <c r="EK851" s="1"/>
      <c r="EL851" s="1"/>
      <c r="EM851" s="1"/>
      <c r="EN851" s="1"/>
      <c r="EO851" s="1"/>
      <c r="EP851" s="1"/>
    </row>
    <row r="852" spans="2:146" ht="13.5">
      <c r="B852" s="1"/>
      <c r="C852" s="1"/>
      <c r="DZ852" s="1"/>
      <c r="EA852" s="1"/>
      <c r="EB852" s="1"/>
      <c r="EC852" s="1"/>
      <c r="ED852" s="1"/>
      <c r="EE852" s="1"/>
      <c r="EF852" s="1"/>
      <c r="EG852" s="1"/>
      <c r="EH852" s="1"/>
      <c r="EI852" s="1"/>
      <c r="EJ852" s="1"/>
      <c r="EK852" s="1"/>
      <c r="EL852" s="1"/>
      <c r="EM852" s="1"/>
      <c r="EN852" s="1"/>
      <c r="EO852" s="1"/>
      <c r="EP852" s="1"/>
    </row>
    <row r="853" spans="2:146" ht="13.5">
      <c r="B853" s="1"/>
      <c r="C853" s="1"/>
      <c r="DZ853" s="1"/>
      <c r="EA853" s="1"/>
      <c r="EB853" s="1"/>
      <c r="EC853" s="1"/>
      <c r="ED853" s="1"/>
      <c r="EE853" s="1"/>
      <c r="EF853" s="1"/>
      <c r="EG853" s="1"/>
      <c r="EH853" s="1"/>
      <c r="EI853" s="1"/>
      <c r="EJ853" s="1"/>
      <c r="EK853" s="1"/>
      <c r="EL853" s="1"/>
      <c r="EM853" s="1"/>
      <c r="EN853" s="1"/>
      <c r="EO853" s="1"/>
      <c r="EP853" s="1"/>
    </row>
    <row r="854" spans="2:146" ht="13.5">
      <c r="B854" s="1"/>
      <c r="C854" s="1"/>
      <c r="DZ854" s="1"/>
      <c r="EA854" s="1"/>
      <c r="EB854" s="1"/>
      <c r="EC854" s="1"/>
      <c r="ED854" s="1"/>
      <c r="EE854" s="1"/>
      <c r="EF854" s="1"/>
      <c r="EG854" s="1"/>
      <c r="EH854" s="1"/>
      <c r="EI854" s="1"/>
      <c r="EJ854" s="1"/>
      <c r="EK854" s="1"/>
      <c r="EL854" s="1"/>
      <c r="EM854" s="1"/>
      <c r="EN854" s="1"/>
      <c r="EO854" s="1"/>
      <c r="EP854" s="1"/>
    </row>
    <row r="855" spans="2:146" ht="13.5">
      <c r="B855" s="1"/>
      <c r="C855" s="1"/>
      <c r="DZ855" s="1"/>
      <c r="EA855" s="1"/>
      <c r="EB855" s="1"/>
      <c r="EC855" s="1"/>
      <c r="ED855" s="1"/>
      <c r="EE855" s="1"/>
      <c r="EF855" s="1"/>
      <c r="EG855" s="1"/>
      <c r="EH855" s="1"/>
      <c r="EI855" s="1"/>
      <c r="EJ855" s="1"/>
      <c r="EK855" s="1"/>
      <c r="EL855" s="1"/>
      <c r="EM855" s="1"/>
      <c r="EN855" s="1"/>
      <c r="EO855" s="1"/>
      <c r="EP855" s="1"/>
    </row>
    <row r="856" spans="2:146" ht="13.5">
      <c r="B856" s="1"/>
      <c r="C856" s="1"/>
      <c r="DZ856" s="1"/>
      <c r="EA856" s="1"/>
      <c r="EB856" s="1"/>
      <c r="EC856" s="1"/>
      <c r="ED856" s="1"/>
      <c r="EE856" s="1"/>
      <c r="EF856" s="1"/>
      <c r="EG856" s="1"/>
      <c r="EH856" s="1"/>
      <c r="EI856" s="1"/>
      <c r="EJ856" s="1"/>
      <c r="EK856" s="1"/>
      <c r="EL856" s="1"/>
      <c r="EM856" s="1"/>
      <c r="EN856" s="1"/>
      <c r="EO856" s="1"/>
      <c r="EP856" s="1"/>
    </row>
    <row r="857" spans="2:146" ht="13.5">
      <c r="B857" s="1"/>
      <c r="C857" s="1"/>
      <c r="DZ857" s="1"/>
      <c r="EA857" s="1"/>
      <c r="EB857" s="1"/>
      <c r="EC857" s="1"/>
      <c r="ED857" s="1"/>
      <c r="EE857" s="1"/>
      <c r="EF857" s="1"/>
      <c r="EG857" s="1"/>
      <c r="EH857" s="1"/>
      <c r="EI857" s="1"/>
      <c r="EJ857" s="1"/>
      <c r="EK857" s="1"/>
      <c r="EL857" s="1"/>
      <c r="EM857" s="1"/>
      <c r="EN857" s="1"/>
      <c r="EO857" s="1"/>
      <c r="EP857" s="1"/>
    </row>
    <row r="858" spans="2:146" ht="13.5">
      <c r="B858" s="1"/>
      <c r="C858" s="1"/>
      <c r="DZ858" s="1"/>
      <c r="EA858" s="1"/>
      <c r="EB858" s="1"/>
      <c r="EC858" s="1"/>
      <c r="ED858" s="1"/>
      <c r="EE858" s="1"/>
      <c r="EF858" s="1"/>
      <c r="EG858" s="1"/>
      <c r="EH858" s="1"/>
      <c r="EI858" s="1"/>
      <c r="EJ858" s="1"/>
      <c r="EK858" s="1"/>
      <c r="EL858" s="1"/>
      <c r="EM858" s="1"/>
      <c r="EN858" s="1"/>
      <c r="EO858" s="1"/>
      <c r="EP858" s="1"/>
    </row>
    <row r="859" spans="2:146" ht="13.5">
      <c r="B859" s="1"/>
      <c r="C859" s="1"/>
      <c r="DZ859" s="1"/>
      <c r="EA859" s="1"/>
      <c r="EB859" s="1"/>
      <c r="EC859" s="1"/>
      <c r="ED859" s="1"/>
      <c r="EE859" s="1"/>
      <c r="EF859" s="1"/>
      <c r="EG859" s="1"/>
      <c r="EH859" s="1"/>
      <c r="EI859" s="1"/>
      <c r="EJ859" s="1"/>
      <c r="EK859" s="1"/>
      <c r="EL859" s="1"/>
      <c r="EM859" s="1"/>
      <c r="EN859" s="1"/>
      <c r="EO859" s="1"/>
      <c r="EP859" s="1"/>
    </row>
    <row r="860" spans="2:146" ht="13.5">
      <c r="B860" s="1"/>
      <c r="C860" s="1"/>
      <c r="DZ860" s="1"/>
      <c r="EA860" s="1"/>
      <c r="EB860" s="1"/>
      <c r="EC860" s="1"/>
      <c r="ED860" s="1"/>
      <c r="EE860" s="1"/>
      <c r="EF860" s="1"/>
      <c r="EG860" s="1"/>
      <c r="EH860" s="1"/>
      <c r="EI860" s="1"/>
      <c r="EJ860" s="1"/>
      <c r="EK860" s="1"/>
      <c r="EL860" s="1"/>
      <c r="EM860" s="1"/>
      <c r="EN860" s="1"/>
      <c r="EO860" s="1"/>
      <c r="EP860" s="1"/>
    </row>
    <row r="861" spans="2:146" ht="13.5">
      <c r="B861" s="1"/>
      <c r="C861" s="1"/>
      <c r="DZ861" s="1"/>
      <c r="EA861" s="1"/>
      <c r="EB861" s="1"/>
      <c r="EC861" s="1"/>
      <c r="ED861" s="1"/>
      <c r="EE861" s="1"/>
      <c r="EF861" s="1"/>
      <c r="EG861" s="1"/>
      <c r="EH861" s="1"/>
      <c r="EI861" s="1"/>
      <c r="EJ861" s="1"/>
      <c r="EK861" s="1"/>
      <c r="EL861" s="1"/>
      <c r="EM861" s="1"/>
      <c r="EN861" s="1"/>
      <c r="EO861" s="1"/>
      <c r="EP861" s="1"/>
    </row>
    <row r="862" spans="2:146" ht="13.5">
      <c r="B862" s="1"/>
      <c r="C862" s="1"/>
      <c r="DZ862" s="1"/>
      <c r="EA862" s="1"/>
      <c r="EB862" s="1"/>
      <c r="EC862" s="1"/>
      <c r="ED862" s="1"/>
      <c r="EE862" s="1"/>
      <c r="EF862" s="1"/>
      <c r="EG862" s="1"/>
      <c r="EH862" s="1"/>
      <c r="EI862" s="1"/>
      <c r="EJ862" s="1"/>
      <c r="EK862" s="1"/>
      <c r="EL862" s="1"/>
      <c r="EM862" s="1"/>
      <c r="EN862" s="1"/>
      <c r="EO862" s="1"/>
      <c r="EP862" s="1"/>
    </row>
    <row r="863" spans="2:146" ht="13.5">
      <c r="B863" s="1"/>
      <c r="C863" s="1"/>
      <c r="DZ863" s="1"/>
      <c r="EA863" s="1"/>
      <c r="EB863" s="1"/>
      <c r="EC863" s="1"/>
      <c r="ED863" s="1"/>
      <c r="EE863" s="1"/>
      <c r="EF863" s="1"/>
      <c r="EG863" s="1"/>
      <c r="EH863" s="1"/>
      <c r="EI863" s="1"/>
      <c r="EJ863" s="1"/>
      <c r="EK863" s="1"/>
      <c r="EL863" s="1"/>
      <c r="EM863" s="1"/>
      <c r="EN863" s="1"/>
      <c r="EO863" s="1"/>
      <c r="EP863" s="1"/>
    </row>
    <row r="864" spans="2:146" ht="13.5">
      <c r="B864" s="1"/>
      <c r="C864" s="1"/>
      <c r="DZ864" s="1"/>
      <c r="EA864" s="1"/>
      <c r="EB864" s="1"/>
      <c r="EC864" s="1"/>
      <c r="ED864" s="1"/>
      <c r="EE864" s="1"/>
      <c r="EF864" s="1"/>
      <c r="EG864" s="1"/>
      <c r="EH864" s="1"/>
      <c r="EI864" s="1"/>
      <c r="EJ864" s="1"/>
      <c r="EK864" s="1"/>
      <c r="EL864" s="1"/>
      <c r="EM864" s="1"/>
      <c r="EN864" s="1"/>
      <c r="EO864" s="1"/>
      <c r="EP864" s="1"/>
    </row>
    <row r="865" spans="2:146" ht="13.5">
      <c r="B865" s="1"/>
      <c r="C865" s="1"/>
      <c r="DZ865" s="1"/>
      <c r="EA865" s="1"/>
      <c r="EB865" s="1"/>
      <c r="EC865" s="1"/>
      <c r="ED865" s="1"/>
      <c r="EE865" s="1"/>
      <c r="EF865" s="1"/>
      <c r="EG865" s="1"/>
      <c r="EH865" s="1"/>
      <c r="EI865" s="1"/>
      <c r="EJ865" s="1"/>
      <c r="EK865" s="1"/>
      <c r="EL865" s="1"/>
      <c r="EM865" s="1"/>
      <c r="EN865" s="1"/>
      <c r="EO865" s="1"/>
      <c r="EP865" s="1"/>
    </row>
    <row r="866" spans="2:146" ht="13.5">
      <c r="B866" s="1"/>
      <c r="C866" s="1"/>
      <c r="DZ866" s="1"/>
      <c r="EA866" s="1"/>
      <c r="EB866" s="1"/>
      <c r="EC866" s="1"/>
      <c r="ED866" s="1"/>
      <c r="EE866" s="1"/>
      <c r="EF866" s="1"/>
      <c r="EG866" s="1"/>
      <c r="EH866" s="1"/>
      <c r="EI866" s="1"/>
      <c r="EJ866" s="1"/>
      <c r="EK866" s="1"/>
      <c r="EL866" s="1"/>
      <c r="EM866" s="1"/>
      <c r="EN866" s="1"/>
      <c r="EO866" s="1"/>
      <c r="EP866" s="1"/>
    </row>
    <row r="867" spans="2:146" ht="13.5">
      <c r="B867" s="1"/>
      <c r="C867" s="1"/>
      <c r="DZ867" s="1"/>
      <c r="EA867" s="1"/>
      <c r="EB867" s="1"/>
      <c r="EC867" s="1"/>
      <c r="ED867" s="1"/>
      <c r="EE867" s="1"/>
      <c r="EF867" s="1"/>
      <c r="EG867" s="1"/>
      <c r="EH867" s="1"/>
      <c r="EI867" s="1"/>
      <c r="EJ867" s="1"/>
      <c r="EK867" s="1"/>
      <c r="EL867" s="1"/>
      <c r="EM867" s="1"/>
      <c r="EN867" s="1"/>
      <c r="EO867" s="1"/>
      <c r="EP867" s="1"/>
    </row>
    <row r="868" spans="2:146" ht="13.5">
      <c r="B868" s="1"/>
      <c r="C868" s="1"/>
      <c r="DZ868" s="1"/>
      <c r="EA868" s="1"/>
      <c r="EB868" s="1"/>
      <c r="EC868" s="1"/>
      <c r="ED868" s="1"/>
      <c r="EE868" s="1"/>
      <c r="EF868" s="1"/>
      <c r="EG868" s="1"/>
      <c r="EH868" s="1"/>
      <c r="EI868" s="1"/>
      <c r="EJ868" s="1"/>
      <c r="EK868" s="1"/>
      <c r="EL868" s="1"/>
      <c r="EM868" s="1"/>
      <c r="EN868" s="1"/>
      <c r="EO868" s="1"/>
      <c r="EP868" s="1"/>
    </row>
    <row r="869" spans="2:146" ht="13.5">
      <c r="B869" s="1"/>
      <c r="C869" s="1"/>
      <c r="DZ869" s="1"/>
      <c r="EA869" s="1"/>
      <c r="EB869" s="1"/>
      <c r="EC869" s="1"/>
      <c r="ED869" s="1"/>
      <c r="EE869" s="1"/>
      <c r="EF869" s="1"/>
      <c r="EG869" s="1"/>
      <c r="EH869" s="1"/>
      <c r="EI869" s="1"/>
      <c r="EJ869" s="1"/>
      <c r="EK869" s="1"/>
      <c r="EL869" s="1"/>
      <c r="EM869" s="1"/>
      <c r="EN869" s="1"/>
      <c r="EO869" s="1"/>
      <c r="EP869" s="1"/>
    </row>
    <row r="870" spans="2:146" ht="13.5">
      <c r="B870" s="1"/>
      <c r="C870" s="1"/>
      <c r="DZ870" s="1"/>
      <c r="EA870" s="1"/>
      <c r="EB870" s="1"/>
      <c r="EC870" s="1"/>
      <c r="ED870" s="1"/>
      <c r="EE870" s="1"/>
      <c r="EF870" s="1"/>
      <c r="EG870" s="1"/>
      <c r="EH870" s="1"/>
      <c r="EI870" s="1"/>
      <c r="EJ870" s="1"/>
      <c r="EK870" s="1"/>
      <c r="EL870" s="1"/>
      <c r="EM870" s="1"/>
      <c r="EN870" s="1"/>
      <c r="EO870" s="1"/>
      <c r="EP870" s="1"/>
    </row>
    <row r="871" spans="2:146" ht="13.5">
      <c r="B871" s="1"/>
      <c r="C871" s="1"/>
      <c r="DZ871" s="1"/>
      <c r="EA871" s="1"/>
      <c r="EB871" s="1"/>
      <c r="EC871" s="1"/>
      <c r="ED871" s="1"/>
      <c r="EE871" s="1"/>
      <c r="EF871" s="1"/>
      <c r="EG871" s="1"/>
      <c r="EH871" s="1"/>
      <c r="EI871" s="1"/>
      <c r="EJ871" s="1"/>
      <c r="EK871" s="1"/>
      <c r="EL871" s="1"/>
      <c r="EM871" s="1"/>
      <c r="EN871" s="1"/>
      <c r="EO871" s="1"/>
      <c r="EP871" s="1"/>
    </row>
    <row r="872" spans="2:146" ht="13.5">
      <c r="B872" s="1"/>
      <c r="C872" s="1"/>
      <c r="DZ872" s="1"/>
      <c r="EA872" s="1"/>
      <c r="EB872" s="1"/>
      <c r="EC872" s="1"/>
      <c r="ED872" s="1"/>
      <c r="EE872" s="1"/>
      <c r="EF872" s="1"/>
      <c r="EG872" s="1"/>
      <c r="EH872" s="1"/>
      <c r="EI872" s="1"/>
      <c r="EJ872" s="1"/>
      <c r="EK872" s="1"/>
      <c r="EL872" s="1"/>
      <c r="EM872" s="1"/>
      <c r="EN872" s="1"/>
      <c r="EO872" s="1"/>
      <c r="EP872" s="1"/>
    </row>
    <row r="873" spans="2:146" ht="13.5">
      <c r="B873" s="1"/>
      <c r="C873" s="1"/>
      <c r="DZ873" s="1"/>
      <c r="EA873" s="1"/>
      <c r="EB873" s="1"/>
      <c r="EC873" s="1"/>
      <c r="ED873" s="1"/>
      <c r="EE873" s="1"/>
      <c r="EF873" s="1"/>
      <c r="EG873" s="1"/>
      <c r="EH873" s="1"/>
      <c r="EI873" s="1"/>
      <c r="EJ873" s="1"/>
      <c r="EK873" s="1"/>
      <c r="EL873" s="1"/>
      <c r="EM873" s="1"/>
      <c r="EN873" s="1"/>
      <c r="EO873" s="1"/>
      <c r="EP873" s="1"/>
    </row>
    <row r="874" spans="2:146" ht="13.5">
      <c r="B874" s="1"/>
      <c r="C874" s="1"/>
      <c r="DZ874" s="1"/>
      <c r="EA874" s="1"/>
      <c r="EB874" s="1"/>
      <c r="EC874" s="1"/>
      <c r="ED874" s="1"/>
      <c r="EE874" s="1"/>
      <c r="EF874" s="1"/>
      <c r="EG874" s="1"/>
      <c r="EH874" s="1"/>
      <c r="EI874" s="1"/>
      <c r="EJ874" s="1"/>
      <c r="EK874" s="1"/>
      <c r="EL874" s="1"/>
      <c r="EM874" s="1"/>
      <c r="EN874" s="1"/>
      <c r="EO874" s="1"/>
      <c r="EP874" s="1"/>
    </row>
    <row r="875" spans="2:146" ht="13.5">
      <c r="B875" s="1"/>
      <c r="C875" s="1"/>
      <c r="DZ875" s="1"/>
      <c r="EA875" s="1"/>
      <c r="EB875" s="1"/>
      <c r="EC875" s="1"/>
      <c r="ED875" s="1"/>
      <c r="EE875" s="1"/>
      <c r="EF875" s="1"/>
      <c r="EG875" s="1"/>
      <c r="EH875" s="1"/>
      <c r="EI875" s="1"/>
      <c r="EJ875" s="1"/>
      <c r="EK875" s="1"/>
      <c r="EL875" s="1"/>
      <c r="EM875" s="1"/>
      <c r="EN875" s="1"/>
      <c r="EO875" s="1"/>
      <c r="EP875" s="1"/>
    </row>
    <row r="876" spans="2:146" ht="13.5">
      <c r="B876" s="1"/>
      <c r="C876" s="1"/>
      <c r="DZ876" s="1"/>
      <c r="EA876" s="1"/>
      <c r="EB876" s="1"/>
      <c r="EC876" s="1"/>
      <c r="ED876" s="1"/>
      <c r="EE876" s="1"/>
      <c r="EF876" s="1"/>
      <c r="EG876" s="1"/>
      <c r="EH876" s="1"/>
      <c r="EI876" s="1"/>
      <c r="EJ876" s="1"/>
      <c r="EK876" s="1"/>
      <c r="EL876" s="1"/>
      <c r="EM876" s="1"/>
      <c r="EN876" s="1"/>
      <c r="EO876" s="1"/>
      <c r="EP876" s="1"/>
    </row>
    <row r="877" spans="2:146" ht="13.5">
      <c r="B877" s="1"/>
      <c r="C877" s="1"/>
      <c r="DZ877" s="1"/>
      <c r="EA877" s="1"/>
      <c r="EB877" s="1"/>
      <c r="EC877" s="1"/>
      <c r="ED877" s="1"/>
      <c r="EE877" s="1"/>
      <c r="EF877" s="1"/>
      <c r="EG877" s="1"/>
      <c r="EH877" s="1"/>
      <c r="EI877" s="1"/>
      <c r="EJ877" s="1"/>
      <c r="EK877" s="1"/>
      <c r="EL877" s="1"/>
      <c r="EM877" s="1"/>
      <c r="EN877" s="1"/>
      <c r="EO877" s="1"/>
      <c r="EP877" s="1"/>
    </row>
    <row r="878" spans="2:146" ht="13.5">
      <c r="B878" s="1"/>
      <c r="C878" s="1"/>
      <c r="DZ878" s="1"/>
      <c r="EA878" s="1"/>
      <c r="EB878" s="1"/>
      <c r="EC878" s="1"/>
      <c r="ED878" s="1"/>
      <c r="EE878" s="1"/>
      <c r="EF878" s="1"/>
      <c r="EG878" s="1"/>
      <c r="EH878" s="1"/>
      <c r="EI878" s="1"/>
      <c r="EJ878" s="1"/>
      <c r="EK878" s="1"/>
      <c r="EL878" s="1"/>
      <c r="EM878" s="1"/>
      <c r="EN878" s="1"/>
      <c r="EO878" s="1"/>
      <c r="EP878" s="1"/>
    </row>
    <row r="879" spans="2:146" ht="13.5">
      <c r="B879" s="1"/>
      <c r="C879" s="1"/>
      <c r="DZ879" s="1"/>
      <c r="EA879" s="1"/>
      <c r="EB879" s="1"/>
      <c r="EC879" s="1"/>
      <c r="ED879" s="1"/>
      <c r="EE879" s="1"/>
      <c r="EF879" s="1"/>
      <c r="EG879" s="1"/>
      <c r="EH879" s="1"/>
      <c r="EI879" s="1"/>
      <c r="EJ879" s="1"/>
      <c r="EK879" s="1"/>
      <c r="EL879" s="1"/>
      <c r="EM879" s="1"/>
      <c r="EN879" s="1"/>
      <c r="EO879" s="1"/>
      <c r="EP879" s="1"/>
    </row>
    <row r="880" spans="2:146" ht="13.5">
      <c r="B880" s="1"/>
      <c r="C880" s="1"/>
      <c r="DZ880" s="1"/>
      <c r="EA880" s="1"/>
      <c r="EB880" s="1"/>
      <c r="EC880" s="1"/>
      <c r="ED880" s="1"/>
      <c r="EE880" s="1"/>
      <c r="EF880" s="1"/>
      <c r="EG880" s="1"/>
      <c r="EH880" s="1"/>
      <c r="EI880" s="1"/>
      <c r="EJ880" s="1"/>
      <c r="EK880" s="1"/>
      <c r="EL880" s="1"/>
      <c r="EM880" s="1"/>
      <c r="EN880" s="1"/>
      <c r="EO880" s="1"/>
      <c r="EP880" s="1"/>
    </row>
    <row r="881" spans="2:146" ht="13.5">
      <c r="B881" s="1"/>
      <c r="C881" s="1"/>
      <c r="DZ881" s="1"/>
      <c r="EA881" s="1"/>
      <c r="EB881" s="1"/>
      <c r="EC881" s="1"/>
      <c r="ED881" s="1"/>
      <c r="EE881" s="1"/>
      <c r="EF881" s="1"/>
      <c r="EG881" s="1"/>
      <c r="EH881" s="1"/>
      <c r="EI881" s="1"/>
      <c r="EJ881" s="1"/>
      <c r="EK881" s="1"/>
      <c r="EL881" s="1"/>
      <c r="EM881" s="1"/>
      <c r="EN881" s="1"/>
      <c r="EO881" s="1"/>
      <c r="EP881" s="1"/>
    </row>
    <row r="882" spans="2:146" ht="13.5">
      <c r="B882" s="1"/>
      <c r="C882" s="1"/>
      <c r="DZ882" s="1"/>
      <c r="EA882" s="1"/>
      <c r="EB882" s="1"/>
      <c r="EC882" s="1"/>
      <c r="ED882" s="1"/>
      <c r="EE882" s="1"/>
      <c r="EF882" s="1"/>
      <c r="EG882" s="1"/>
      <c r="EH882" s="1"/>
      <c r="EI882" s="1"/>
      <c r="EJ882" s="1"/>
      <c r="EK882" s="1"/>
      <c r="EL882" s="1"/>
      <c r="EM882" s="1"/>
      <c r="EN882" s="1"/>
      <c r="EO882" s="1"/>
      <c r="EP882" s="1"/>
    </row>
    <row r="883" spans="2:146" ht="13.5">
      <c r="B883" s="1"/>
      <c r="C883" s="1"/>
      <c r="DZ883" s="1"/>
      <c r="EA883" s="1"/>
      <c r="EB883" s="1"/>
      <c r="EC883" s="1"/>
      <c r="ED883" s="1"/>
      <c r="EE883" s="1"/>
      <c r="EF883" s="1"/>
      <c r="EG883" s="1"/>
      <c r="EH883" s="1"/>
      <c r="EI883" s="1"/>
      <c r="EJ883" s="1"/>
      <c r="EK883" s="1"/>
      <c r="EL883" s="1"/>
      <c r="EM883" s="1"/>
      <c r="EN883" s="1"/>
      <c r="EO883" s="1"/>
      <c r="EP883" s="1"/>
    </row>
    <row r="884" spans="2:146" ht="13.5">
      <c r="B884" s="1"/>
      <c r="C884" s="1"/>
      <c r="DZ884" s="1"/>
      <c r="EA884" s="1"/>
      <c r="EB884" s="1"/>
      <c r="EC884" s="1"/>
      <c r="ED884" s="1"/>
      <c r="EE884" s="1"/>
      <c r="EF884" s="1"/>
      <c r="EG884" s="1"/>
      <c r="EH884" s="1"/>
      <c r="EI884" s="1"/>
      <c r="EJ884" s="1"/>
      <c r="EK884" s="1"/>
      <c r="EL884" s="1"/>
      <c r="EM884" s="1"/>
      <c r="EN884" s="1"/>
      <c r="EO884" s="1"/>
      <c r="EP884" s="1"/>
    </row>
    <row r="885" spans="2:146" ht="13.5">
      <c r="B885" s="1"/>
      <c r="C885" s="1"/>
      <c r="DZ885" s="1"/>
      <c r="EA885" s="1"/>
      <c r="EB885" s="1"/>
      <c r="EC885" s="1"/>
      <c r="ED885" s="1"/>
      <c r="EE885" s="1"/>
      <c r="EF885" s="1"/>
      <c r="EG885" s="1"/>
      <c r="EH885" s="1"/>
      <c r="EI885" s="1"/>
      <c r="EJ885" s="1"/>
      <c r="EK885" s="1"/>
      <c r="EL885" s="1"/>
      <c r="EM885" s="1"/>
      <c r="EN885" s="1"/>
      <c r="EO885" s="1"/>
      <c r="EP885" s="1"/>
    </row>
    <row r="886" spans="2:146" ht="13.5">
      <c r="B886" s="1"/>
      <c r="C886" s="1"/>
      <c r="DZ886" s="1"/>
      <c r="EA886" s="1"/>
      <c r="EB886" s="1"/>
      <c r="EC886" s="1"/>
      <c r="ED886" s="1"/>
      <c r="EE886" s="1"/>
      <c r="EF886" s="1"/>
      <c r="EG886" s="1"/>
      <c r="EH886" s="1"/>
      <c r="EI886" s="1"/>
      <c r="EJ886" s="1"/>
      <c r="EK886" s="1"/>
      <c r="EL886" s="1"/>
      <c r="EM886" s="1"/>
      <c r="EN886" s="1"/>
      <c r="EO886" s="1"/>
      <c r="EP886" s="1"/>
    </row>
    <row r="887" spans="2:146" ht="13.5">
      <c r="B887" s="1"/>
      <c r="C887" s="1"/>
      <c r="DZ887" s="1"/>
      <c r="EA887" s="1"/>
      <c r="EB887" s="1"/>
      <c r="EC887" s="1"/>
      <c r="ED887" s="1"/>
      <c r="EE887" s="1"/>
      <c r="EF887" s="1"/>
      <c r="EG887" s="1"/>
      <c r="EH887" s="1"/>
      <c r="EI887" s="1"/>
      <c r="EJ887" s="1"/>
      <c r="EK887" s="1"/>
      <c r="EL887" s="1"/>
      <c r="EM887" s="1"/>
      <c r="EN887" s="1"/>
      <c r="EO887" s="1"/>
      <c r="EP887" s="1"/>
    </row>
    <row r="888" spans="2:146" ht="13.5">
      <c r="B888" s="1"/>
      <c r="C888" s="1"/>
      <c r="DZ888" s="1"/>
      <c r="EA888" s="1"/>
      <c r="EB888" s="1"/>
      <c r="EC888" s="1"/>
      <c r="ED888" s="1"/>
      <c r="EE888" s="1"/>
      <c r="EF888" s="1"/>
      <c r="EG888" s="1"/>
      <c r="EH888" s="1"/>
      <c r="EI888" s="1"/>
      <c r="EJ888" s="1"/>
      <c r="EK888" s="1"/>
      <c r="EL888" s="1"/>
      <c r="EM888" s="1"/>
      <c r="EN888" s="1"/>
      <c r="EO888" s="1"/>
      <c r="EP888" s="1"/>
    </row>
    <row r="889" spans="2:146" ht="13.5">
      <c r="B889" s="1"/>
      <c r="C889" s="1"/>
      <c r="DZ889" s="1"/>
      <c r="EA889" s="1"/>
      <c r="EB889" s="1"/>
      <c r="EC889" s="1"/>
      <c r="ED889" s="1"/>
      <c r="EE889" s="1"/>
      <c r="EF889" s="1"/>
      <c r="EG889" s="1"/>
      <c r="EH889" s="1"/>
      <c r="EI889" s="1"/>
      <c r="EJ889" s="1"/>
      <c r="EK889" s="1"/>
      <c r="EL889" s="1"/>
      <c r="EM889" s="1"/>
      <c r="EN889" s="1"/>
      <c r="EO889" s="1"/>
      <c r="EP889" s="1"/>
    </row>
    <row r="890" spans="2:146" ht="13.5">
      <c r="B890" s="1"/>
      <c r="C890" s="1"/>
      <c r="DZ890" s="1"/>
      <c r="EA890" s="1"/>
      <c r="EB890" s="1"/>
      <c r="EC890" s="1"/>
      <c r="ED890" s="1"/>
      <c r="EE890" s="1"/>
      <c r="EF890" s="1"/>
      <c r="EG890" s="1"/>
      <c r="EH890" s="1"/>
      <c r="EI890" s="1"/>
      <c r="EJ890" s="1"/>
      <c r="EK890" s="1"/>
      <c r="EL890" s="1"/>
      <c r="EM890" s="1"/>
      <c r="EN890" s="1"/>
      <c r="EO890" s="1"/>
      <c r="EP890" s="1"/>
    </row>
    <row r="891" spans="2:146" ht="13.5">
      <c r="B891" s="1"/>
      <c r="C891" s="1"/>
      <c r="DZ891" s="1"/>
      <c r="EA891" s="1"/>
      <c r="EB891" s="1"/>
      <c r="EC891" s="1"/>
      <c r="ED891" s="1"/>
      <c r="EE891" s="1"/>
      <c r="EF891" s="1"/>
      <c r="EG891" s="1"/>
      <c r="EH891" s="1"/>
      <c r="EI891" s="1"/>
      <c r="EJ891" s="1"/>
      <c r="EK891" s="1"/>
      <c r="EL891" s="1"/>
      <c r="EM891" s="1"/>
      <c r="EN891" s="1"/>
      <c r="EO891" s="1"/>
      <c r="EP891" s="1"/>
    </row>
    <row r="892" spans="2:146" ht="13.5">
      <c r="B892" s="1"/>
      <c r="C892" s="1"/>
      <c r="DZ892" s="1"/>
      <c r="EA892" s="1"/>
      <c r="EB892" s="1"/>
      <c r="EC892" s="1"/>
      <c r="ED892" s="1"/>
      <c r="EE892" s="1"/>
      <c r="EF892" s="1"/>
      <c r="EG892" s="1"/>
      <c r="EH892" s="1"/>
      <c r="EI892" s="1"/>
      <c r="EJ892" s="1"/>
      <c r="EK892" s="1"/>
      <c r="EL892" s="1"/>
      <c r="EM892" s="1"/>
      <c r="EN892" s="1"/>
      <c r="EO892" s="1"/>
      <c r="EP892" s="1"/>
    </row>
    <row r="893" spans="2:146" ht="13.5">
      <c r="B893" s="1"/>
      <c r="C893" s="1"/>
      <c r="DZ893" s="1"/>
      <c r="EA893" s="1"/>
      <c r="EB893" s="1"/>
      <c r="EC893" s="1"/>
      <c r="ED893" s="1"/>
      <c r="EE893" s="1"/>
      <c r="EF893" s="1"/>
      <c r="EG893" s="1"/>
      <c r="EH893" s="1"/>
      <c r="EI893" s="1"/>
      <c r="EJ893" s="1"/>
      <c r="EK893" s="1"/>
      <c r="EL893" s="1"/>
      <c r="EM893" s="1"/>
      <c r="EN893" s="1"/>
      <c r="EO893" s="1"/>
      <c r="EP893" s="1"/>
    </row>
    <row r="894" spans="2:146" ht="13.5">
      <c r="B894" s="1"/>
      <c r="C894" s="1"/>
      <c r="DZ894" s="1"/>
      <c r="EA894" s="1"/>
      <c r="EB894" s="1"/>
      <c r="EC894" s="1"/>
      <c r="ED894" s="1"/>
      <c r="EE894" s="1"/>
      <c r="EF894" s="1"/>
      <c r="EG894" s="1"/>
      <c r="EH894" s="1"/>
      <c r="EI894" s="1"/>
      <c r="EJ894" s="1"/>
      <c r="EK894" s="1"/>
      <c r="EL894" s="1"/>
      <c r="EM894" s="1"/>
      <c r="EN894" s="1"/>
      <c r="EO894" s="1"/>
      <c r="EP894" s="1"/>
    </row>
    <row r="895" spans="2:146" ht="13.5">
      <c r="B895" s="1"/>
      <c r="C895" s="1"/>
      <c r="DZ895" s="1"/>
      <c r="EA895" s="1"/>
      <c r="EB895" s="1"/>
      <c r="EC895" s="1"/>
      <c r="ED895" s="1"/>
      <c r="EE895" s="1"/>
      <c r="EF895" s="1"/>
      <c r="EG895" s="1"/>
      <c r="EH895" s="1"/>
      <c r="EI895" s="1"/>
      <c r="EJ895" s="1"/>
      <c r="EK895" s="1"/>
      <c r="EL895" s="1"/>
      <c r="EM895" s="1"/>
      <c r="EN895" s="1"/>
      <c r="EO895" s="1"/>
      <c r="EP895" s="1"/>
    </row>
    <row r="896" spans="2:146" ht="13.5">
      <c r="B896" s="1"/>
      <c r="C896" s="1"/>
      <c r="DZ896" s="1"/>
      <c r="EA896" s="1"/>
      <c r="EB896" s="1"/>
      <c r="EC896" s="1"/>
      <c r="ED896" s="1"/>
      <c r="EE896" s="1"/>
      <c r="EF896" s="1"/>
      <c r="EG896" s="1"/>
      <c r="EH896" s="1"/>
      <c r="EI896" s="1"/>
      <c r="EJ896" s="1"/>
      <c r="EK896" s="1"/>
      <c r="EL896" s="1"/>
      <c r="EM896" s="1"/>
      <c r="EN896" s="1"/>
      <c r="EO896" s="1"/>
      <c r="EP896" s="1"/>
    </row>
    <row r="897" spans="2:146" ht="13.5">
      <c r="B897" s="1"/>
      <c r="C897" s="1"/>
      <c r="DZ897" s="1"/>
      <c r="EA897" s="1"/>
      <c r="EB897" s="1"/>
      <c r="EC897" s="1"/>
      <c r="ED897" s="1"/>
      <c r="EE897" s="1"/>
      <c r="EF897" s="1"/>
      <c r="EG897" s="1"/>
      <c r="EH897" s="1"/>
      <c r="EI897" s="1"/>
      <c r="EJ897" s="1"/>
      <c r="EK897" s="1"/>
      <c r="EL897" s="1"/>
      <c r="EM897" s="1"/>
      <c r="EN897" s="1"/>
      <c r="EO897" s="1"/>
      <c r="EP897" s="1"/>
    </row>
    <row r="898" spans="2:146" ht="13.5">
      <c r="B898" s="1"/>
      <c r="C898" s="1"/>
      <c r="DZ898" s="1"/>
      <c r="EA898" s="1"/>
      <c r="EB898" s="1"/>
      <c r="EC898" s="1"/>
      <c r="ED898" s="1"/>
      <c r="EE898" s="1"/>
      <c r="EF898" s="1"/>
      <c r="EG898" s="1"/>
      <c r="EH898" s="1"/>
      <c r="EI898" s="1"/>
      <c r="EJ898" s="1"/>
      <c r="EK898" s="1"/>
      <c r="EL898" s="1"/>
      <c r="EM898" s="1"/>
      <c r="EN898" s="1"/>
      <c r="EO898" s="1"/>
      <c r="EP898" s="1"/>
    </row>
    <row r="899" spans="2:146" ht="13.5">
      <c r="B899" s="1"/>
      <c r="C899" s="1"/>
      <c r="DZ899" s="1"/>
      <c r="EA899" s="1"/>
      <c r="EB899" s="1"/>
      <c r="EC899" s="1"/>
      <c r="ED899" s="1"/>
      <c r="EE899" s="1"/>
      <c r="EF899" s="1"/>
      <c r="EG899" s="1"/>
      <c r="EH899" s="1"/>
      <c r="EI899" s="1"/>
      <c r="EJ899" s="1"/>
      <c r="EK899" s="1"/>
      <c r="EL899" s="1"/>
      <c r="EM899" s="1"/>
      <c r="EN899" s="1"/>
      <c r="EO899" s="1"/>
      <c r="EP899" s="1"/>
    </row>
    <row r="900" spans="2:146" ht="13.5">
      <c r="B900" s="1"/>
      <c r="C900" s="1"/>
      <c r="DZ900" s="1"/>
      <c r="EA900" s="1"/>
      <c r="EB900" s="1"/>
      <c r="EC900" s="1"/>
      <c r="ED900" s="1"/>
      <c r="EE900" s="1"/>
      <c r="EF900" s="1"/>
      <c r="EG900" s="1"/>
      <c r="EH900" s="1"/>
      <c r="EI900" s="1"/>
      <c r="EJ900" s="1"/>
      <c r="EK900" s="1"/>
      <c r="EL900" s="1"/>
      <c r="EM900" s="1"/>
      <c r="EN900" s="1"/>
      <c r="EO900" s="1"/>
      <c r="EP900" s="1"/>
    </row>
    <row r="901" spans="2:146" ht="13.5">
      <c r="B901" s="1"/>
      <c r="C901" s="1"/>
      <c r="DZ901" s="1"/>
      <c r="EA901" s="1"/>
      <c r="EB901" s="1"/>
      <c r="EC901" s="1"/>
      <c r="ED901" s="1"/>
      <c r="EE901" s="1"/>
      <c r="EF901" s="1"/>
      <c r="EG901" s="1"/>
      <c r="EH901" s="1"/>
      <c r="EI901" s="1"/>
      <c r="EJ901" s="1"/>
      <c r="EK901" s="1"/>
      <c r="EL901" s="1"/>
      <c r="EM901" s="1"/>
      <c r="EN901" s="1"/>
      <c r="EO901" s="1"/>
      <c r="EP901" s="1"/>
    </row>
    <row r="902" spans="2:146" ht="13.5">
      <c r="B902" s="1"/>
      <c r="C902" s="1"/>
      <c r="DZ902" s="1"/>
      <c r="EA902" s="1"/>
      <c r="EB902" s="1"/>
      <c r="EC902" s="1"/>
      <c r="ED902" s="1"/>
      <c r="EE902" s="1"/>
      <c r="EF902" s="1"/>
      <c r="EG902" s="1"/>
      <c r="EH902" s="1"/>
      <c r="EI902" s="1"/>
      <c r="EJ902" s="1"/>
      <c r="EK902" s="1"/>
      <c r="EL902" s="1"/>
      <c r="EM902" s="1"/>
      <c r="EN902" s="1"/>
      <c r="EO902" s="1"/>
      <c r="EP902" s="1"/>
    </row>
    <row r="903" spans="2:146" ht="13.5">
      <c r="B903" s="1"/>
      <c r="C903" s="1"/>
      <c r="DZ903" s="1"/>
      <c r="EA903" s="1"/>
      <c r="EB903" s="1"/>
      <c r="EC903" s="1"/>
      <c r="ED903" s="1"/>
      <c r="EE903" s="1"/>
      <c r="EF903" s="1"/>
      <c r="EG903" s="1"/>
      <c r="EH903" s="1"/>
      <c r="EI903" s="1"/>
      <c r="EJ903" s="1"/>
      <c r="EK903" s="1"/>
      <c r="EL903" s="1"/>
      <c r="EM903" s="1"/>
      <c r="EN903" s="1"/>
      <c r="EO903" s="1"/>
      <c r="EP903" s="1"/>
    </row>
    <row r="904" spans="2:146" ht="13.5">
      <c r="B904" s="1"/>
      <c r="C904" s="1"/>
      <c r="DZ904" s="1"/>
      <c r="EA904" s="1"/>
      <c r="EB904" s="1"/>
      <c r="EC904" s="1"/>
      <c r="ED904" s="1"/>
      <c r="EE904" s="1"/>
      <c r="EF904" s="1"/>
      <c r="EG904" s="1"/>
      <c r="EH904" s="1"/>
      <c r="EI904" s="1"/>
      <c r="EJ904" s="1"/>
      <c r="EK904" s="1"/>
      <c r="EL904" s="1"/>
      <c r="EM904" s="1"/>
      <c r="EN904" s="1"/>
      <c r="EO904" s="1"/>
      <c r="EP904" s="1"/>
    </row>
    <row r="905" spans="2:146" ht="13.5">
      <c r="B905" s="1"/>
      <c r="C905" s="1"/>
      <c r="DZ905" s="1"/>
      <c r="EA905" s="1"/>
      <c r="EB905" s="1"/>
      <c r="EC905" s="1"/>
      <c r="ED905" s="1"/>
      <c r="EE905" s="1"/>
      <c r="EF905" s="1"/>
      <c r="EG905" s="1"/>
      <c r="EH905" s="1"/>
      <c r="EI905" s="1"/>
      <c r="EJ905" s="1"/>
      <c r="EK905" s="1"/>
      <c r="EL905" s="1"/>
      <c r="EM905" s="1"/>
      <c r="EN905" s="1"/>
      <c r="EO905" s="1"/>
      <c r="EP905" s="1"/>
    </row>
    <row r="906" spans="2:146" ht="13.5">
      <c r="B906" s="1"/>
      <c r="C906" s="1"/>
      <c r="DZ906" s="1"/>
      <c r="EA906" s="1"/>
      <c r="EB906" s="1"/>
      <c r="EC906" s="1"/>
      <c r="ED906" s="1"/>
      <c r="EE906" s="1"/>
      <c r="EF906" s="1"/>
      <c r="EG906" s="1"/>
      <c r="EH906" s="1"/>
      <c r="EI906" s="1"/>
      <c r="EJ906" s="1"/>
      <c r="EK906" s="1"/>
      <c r="EL906" s="1"/>
      <c r="EM906" s="1"/>
      <c r="EN906" s="1"/>
      <c r="EO906" s="1"/>
      <c r="EP906" s="1"/>
    </row>
    <row r="907" spans="2:146" ht="13.5">
      <c r="B907" s="1"/>
      <c r="C907" s="1"/>
      <c r="DZ907" s="1"/>
      <c r="EA907" s="1"/>
      <c r="EB907" s="1"/>
      <c r="EC907" s="1"/>
      <c r="ED907" s="1"/>
      <c r="EE907" s="1"/>
      <c r="EF907" s="1"/>
      <c r="EG907" s="1"/>
      <c r="EH907" s="1"/>
      <c r="EI907" s="1"/>
      <c r="EJ907" s="1"/>
      <c r="EK907" s="1"/>
      <c r="EL907" s="1"/>
      <c r="EM907" s="1"/>
      <c r="EN907" s="1"/>
      <c r="EO907" s="1"/>
      <c r="EP907" s="1"/>
    </row>
    <row r="908" spans="2:146" ht="13.5">
      <c r="B908" s="1"/>
      <c r="C908" s="1"/>
      <c r="DZ908" s="1"/>
      <c r="EA908" s="1"/>
      <c r="EB908" s="1"/>
      <c r="EC908" s="1"/>
      <c r="ED908" s="1"/>
      <c r="EE908" s="1"/>
      <c r="EF908" s="1"/>
      <c r="EG908" s="1"/>
      <c r="EH908" s="1"/>
      <c r="EI908" s="1"/>
      <c r="EJ908" s="1"/>
      <c r="EK908" s="1"/>
      <c r="EL908" s="1"/>
      <c r="EM908" s="1"/>
      <c r="EN908" s="1"/>
      <c r="EO908" s="1"/>
      <c r="EP908" s="1"/>
    </row>
    <row r="909" spans="2:146" ht="13.5">
      <c r="B909" s="1"/>
      <c r="C909" s="1"/>
      <c r="DZ909" s="1"/>
      <c r="EA909" s="1"/>
      <c r="EB909" s="1"/>
      <c r="EC909" s="1"/>
      <c r="ED909" s="1"/>
      <c r="EE909" s="1"/>
      <c r="EF909" s="1"/>
      <c r="EG909" s="1"/>
      <c r="EH909" s="1"/>
      <c r="EI909" s="1"/>
      <c r="EJ909" s="1"/>
      <c r="EK909" s="1"/>
      <c r="EL909" s="1"/>
      <c r="EM909" s="1"/>
      <c r="EN909" s="1"/>
      <c r="EO909" s="1"/>
      <c r="EP909" s="1"/>
    </row>
    <row r="910" spans="2:146" ht="13.5">
      <c r="B910" s="1"/>
      <c r="C910" s="1"/>
      <c r="DZ910" s="1"/>
      <c r="EA910" s="1"/>
      <c r="EB910" s="1"/>
      <c r="EC910" s="1"/>
      <c r="ED910" s="1"/>
      <c r="EE910" s="1"/>
      <c r="EF910" s="1"/>
      <c r="EG910" s="1"/>
      <c r="EH910" s="1"/>
      <c r="EI910" s="1"/>
      <c r="EJ910" s="1"/>
      <c r="EK910" s="1"/>
      <c r="EL910" s="1"/>
      <c r="EM910" s="1"/>
      <c r="EN910" s="1"/>
      <c r="EO910" s="1"/>
      <c r="EP910" s="1"/>
    </row>
    <row r="911" spans="2:146" ht="13.5">
      <c r="B911" s="1"/>
      <c r="C911" s="1"/>
      <c r="DZ911" s="1"/>
      <c r="EA911" s="1"/>
      <c r="EB911" s="1"/>
      <c r="EC911" s="1"/>
      <c r="ED911" s="1"/>
      <c r="EE911" s="1"/>
      <c r="EF911" s="1"/>
      <c r="EG911" s="1"/>
      <c r="EH911" s="1"/>
      <c r="EI911" s="1"/>
      <c r="EJ911" s="1"/>
      <c r="EK911" s="1"/>
      <c r="EL911" s="1"/>
      <c r="EM911" s="1"/>
      <c r="EN911" s="1"/>
      <c r="EO911" s="1"/>
      <c r="EP911" s="1"/>
    </row>
    <row r="912" spans="2:146" ht="13.5">
      <c r="B912" s="1"/>
      <c r="C912" s="1"/>
      <c r="DZ912" s="1"/>
      <c r="EA912" s="1"/>
      <c r="EB912" s="1"/>
      <c r="EC912" s="1"/>
      <c r="ED912" s="1"/>
      <c r="EE912" s="1"/>
      <c r="EF912" s="1"/>
      <c r="EG912" s="1"/>
      <c r="EH912" s="1"/>
      <c r="EI912" s="1"/>
      <c r="EJ912" s="1"/>
      <c r="EK912" s="1"/>
      <c r="EL912" s="1"/>
      <c r="EM912" s="1"/>
      <c r="EN912" s="1"/>
      <c r="EO912" s="1"/>
      <c r="EP912" s="1"/>
    </row>
    <row r="913" spans="2:146" ht="13.5">
      <c r="B913" s="1"/>
      <c r="C913" s="1"/>
      <c r="DZ913" s="1"/>
      <c r="EA913" s="1"/>
      <c r="EB913" s="1"/>
      <c r="EC913" s="1"/>
      <c r="ED913" s="1"/>
      <c r="EE913" s="1"/>
      <c r="EF913" s="1"/>
      <c r="EG913" s="1"/>
      <c r="EH913" s="1"/>
      <c r="EI913" s="1"/>
      <c r="EJ913" s="1"/>
      <c r="EK913" s="1"/>
      <c r="EL913" s="1"/>
      <c r="EM913" s="1"/>
      <c r="EN913" s="1"/>
      <c r="EO913" s="1"/>
      <c r="EP913" s="1"/>
    </row>
    <row r="914" spans="2:146" ht="13.5">
      <c r="B914" s="1"/>
      <c r="C914" s="1"/>
      <c r="DZ914" s="1"/>
      <c r="EA914" s="1"/>
      <c r="EB914" s="1"/>
      <c r="EC914" s="1"/>
      <c r="ED914" s="1"/>
      <c r="EE914" s="1"/>
      <c r="EF914" s="1"/>
      <c r="EG914" s="1"/>
      <c r="EH914" s="1"/>
      <c r="EI914" s="1"/>
      <c r="EJ914" s="1"/>
      <c r="EK914" s="1"/>
      <c r="EL914" s="1"/>
      <c r="EM914" s="1"/>
      <c r="EN914" s="1"/>
      <c r="EO914" s="1"/>
      <c r="EP914" s="1"/>
    </row>
    <row r="915" spans="2:146" ht="13.5">
      <c r="B915" s="1"/>
      <c r="C915" s="1"/>
      <c r="DZ915" s="1"/>
      <c r="EA915" s="1"/>
      <c r="EB915" s="1"/>
      <c r="EC915" s="1"/>
      <c r="ED915" s="1"/>
      <c r="EE915" s="1"/>
      <c r="EF915" s="1"/>
      <c r="EG915" s="1"/>
      <c r="EH915" s="1"/>
      <c r="EI915" s="1"/>
      <c r="EJ915" s="1"/>
      <c r="EK915" s="1"/>
      <c r="EL915" s="1"/>
      <c r="EM915" s="1"/>
      <c r="EN915" s="1"/>
      <c r="EO915" s="1"/>
      <c r="EP915" s="1"/>
    </row>
    <row r="916" spans="2:146" ht="13.5">
      <c r="B916" s="1"/>
      <c r="C916" s="1"/>
      <c r="DZ916" s="1"/>
      <c r="EA916" s="1"/>
      <c r="EB916" s="1"/>
      <c r="EC916" s="1"/>
      <c r="ED916" s="1"/>
      <c r="EE916" s="1"/>
      <c r="EF916" s="1"/>
      <c r="EG916" s="1"/>
      <c r="EH916" s="1"/>
      <c r="EI916" s="1"/>
      <c r="EJ916" s="1"/>
      <c r="EK916" s="1"/>
      <c r="EL916" s="1"/>
      <c r="EM916" s="1"/>
      <c r="EN916" s="1"/>
      <c r="EO916" s="1"/>
      <c r="EP916" s="1"/>
    </row>
    <row r="917" spans="2:146" ht="13.5">
      <c r="B917" s="1"/>
      <c r="C917" s="1"/>
      <c r="DZ917" s="1"/>
      <c r="EA917" s="1"/>
      <c r="EB917" s="1"/>
      <c r="EC917" s="1"/>
      <c r="ED917" s="1"/>
      <c r="EE917" s="1"/>
      <c r="EF917" s="1"/>
      <c r="EG917" s="1"/>
      <c r="EH917" s="1"/>
      <c r="EI917" s="1"/>
      <c r="EJ917" s="1"/>
      <c r="EK917" s="1"/>
      <c r="EL917" s="1"/>
      <c r="EM917" s="1"/>
      <c r="EN917" s="1"/>
      <c r="EO917" s="1"/>
      <c r="EP917" s="1"/>
    </row>
    <row r="918" spans="2:146" ht="13.5">
      <c r="B918" s="1"/>
      <c r="C918" s="1"/>
      <c r="DZ918" s="1"/>
      <c r="EA918" s="1"/>
      <c r="EB918" s="1"/>
      <c r="EC918" s="1"/>
      <c r="ED918" s="1"/>
      <c r="EE918" s="1"/>
      <c r="EF918" s="1"/>
      <c r="EG918" s="1"/>
      <c r="EH918" s="1"/>
      <c r="EI918" s="1"/>
      <c r="EJ918" s="1"/>
      <c r="EK918" s="1"/>
      <c r="EL918" s="1"/>
      <c r="EM918" s="1"/>
      <c r="EN918" s="1"/>
      <c r="EO918" s="1"/>
      <c r="EP918" s="1"/>
    </row>
    <row r="919" spans="2:146" ht="13.5">
      <c r="B919" s="1"/>
      <c r="C919" s="1"/>
      <c r="DZ919" s="1"/>
      <c r="EA919" s="1"/>
      <c r="EB919" s="1"/>
      <c r="EC919" s="1"/>
      <c r="ED919" s="1"/>
      <c r="EE919" s="1"/>
      <c r="EF919" s="1"/>
      <c r="EG919" s="1"/>
      <c r="EH919" s="1"/>
      <c r="EI919" s="1"/>
      <c r="EJ919" s="1"/>
      <c r="EK919" s="1"/>
      <c r="EL919" s="1"/>
      <c r="EM919" s="1"/>
      <c r="EN919" s="1"/>
      <c r="EO919" s="1"/>
      <c r="EP919" s="1"/>
    </row>
    <row r="920" spans="2:146" ht="13.5">
      <c r="B920" s="1"/>
      <c r="C920" s="1"/>
      <c r="DZ920" s="1"/>
      <c r="EA920" s="1"/>
      <c r="EB920" s="1"/>
      <c r="EC920" s="1"/>
      <c r="ED920" s="1"/>
      <c r="EE920" s="1"/>
      <c r="EF920" s="1"/>
      <c r="EG920" s="1"/>
      <c r="EH920" s="1"/>
      <c r="EI920" s="1"/>
      <c r="EJ920" s="1"/>
      <c r="EK920" s="1"/>
      <c r="EL920" s="1"/>
      <c r="EM920" s="1"/>
      <c r="EN920" s="1"/>
      <c r="EO920" s="1"/>
      <c r="EP920" s="1"/>
    </row>
    <row r="921" spans="2:146" ht="13.5">
      <c r="B921" s="1"/>
      <c r="C921" s="1"/>
      <c r="DZ921" s="1"/>
      <c r="EA921" s="1"/>
      <c r="EB921" s="1"/>
      <c r="EC921" s="1"/>
      <c r="ED921" s="1"/>
      <c r="EE921" s="1"/>
      <c r="EF921" s="1"/>
      <c r="EG921" s="1"/>
      <c r="EH921" s="1"/>
      <c r="EI921" s="1"/>
      <c r="EJ921" s="1"/>
      <c r="EK921" s="1"/>
      <c r="EL921" s="1"/>
      <c r="EM921" s="1"/>
      <c r="EN921" s="1"/>
      <c r="EO921" s="1"/>
      <c r="EP921" s="1"/>
    </row>
    <row r="922" spans="2:146" ht="13.5">
      <c r="B922" s="1"/>
      <c r="C922" s="1"/>
      <c r="DZ922" s="1"/>
      <c r="EA922" s="1"/>
      <c r="EB922" s="1"/>
      <c r="EC922" s="1"/>
      <c r="ED922" s="1"/>
      <c r="EE922" s="1"/>
      <c r="EF922" s="1"/>
      <c r="EG922" s="1"/>
      <c r="EH922" s="1"/>
      <c r="EI922" s="1"/>
      <c r="EJ922" s="1"/>
      <c r="EK922" s="1"/>
      <c r="EL922" s="1"/>
      <c r="EM922" s="1"/>
      <c r="EN922" s="1"/>
      <c r="EO922" s="1"/>
      <c r="EP922" s="1"/>
    </row>
    <row r="923" spans="2:146" ht="13.5">
      <c r="B923" s="1"/>
      <c r="C923" s="1"/>
      <c r="DZ923" s="1"/>
      <c r="EA923" s="1"/>
      <c r="EB923" s="1"/>
      <c r="EC923" s="1"/>
      <c r="ED923" s="1"/>
      <c r="EE923" s="1"/>
      <c r="EF923" s="1"/>
      <c r="EG923" s="1"/>
      <c r="EH923" s="1"/>
      <c r="EI923" s="1"/>
      <c r="EJ923" s="1"/>
      <c r="EK923" s="1"/>
      <c r="EL923" s="1"/>
      <c r="EM923" s="1"/>
      <c r="EN923" s="1"/>
      <c r="EO923" s="1"/>
      <c r="EP923" s="1"/>
    </row>
    <row r="924" spans="2:146" ht="13.5">
      <c r="B924" s="1"/>
      <c r="C924" s="1"/>
      <c r="DZ924" s="1"/>
      <c r="EA924" s="1"/>
      <c r="EB924" s="1"/>
      <c r="EC924" s="1"/>
      <c r="ED924" s="1"/>
      <c r="EE924" s="1"/>
      <c r="EF924" s="1"/>
      <c r="EG924" s="1"/>
      <c r="EH924" s="1"/>
      <c r="EI924" s="1"/>
      <c r="EJ924" s="1"/>
      <c r="EK924" s="1"/>
      <c r="EL924" s="1"/>
      <c r="EM924" s="1"/>
      <c r="EN924" s="1"/>
      <c r="EO924" s="1"/>
      <c r="EP924" s="1"/>
    </row>
    <row r="925" spans="2:146" ht="13.5">
      <c r="B925" s="1"/>
      <c r="C925" s="1"/>
      <c r="DZ925" s="1"/>
      <c r="EA925" s="1"/>
      <c r="EB925" s="1"/>
      <c r="EC925" s="1"/>
      <c r="ED925" s="1"/>
      <c r="EE925" s="1"/>
      <c r="EF925" s="1"/>
      <c r="EG925" s="1"/>
      <c r="EH925" s="1"/>
      <c r="EI925" s="1"/>
      <c r="EJ925" s="1"/>
      <c r="EK925" s="1"/>
      <c r="EL925" s="1"/>
      <c r="EM925" s="1"/>
      <c r="EN925" s="1"/>
      <c r="EO925" s="1"/>
      <c r="EP925" s="1"/>
    </row>
    <row r="926" spans="2:146" ht="13.5">
      <c r="B926" s="1"/>
      <c r="C926" s="1"/>
      <c r="DZ926" s="1"/>
      <c r="EA926" s="1"/>
      <c r="EB926" s="1"/>
      <c r="EC926" s="1"/>
      <c r="ED926" s="1"/>
      <c r="EE926" s="1"/>
      <c r="EF926" s="1"/>
      <c r="EG926" s="1"/>
      <c r="EH926" s="1"/>
      <c r="EI926" s="1"/>
      <c r="EJ926" s="1"/>
      <c r="EK926" s="1"/>
      <c r="EL926" s="1"/>
      <c r="EM926" s="1"/>
      <c r="EN926" s="1"/>
      <c r="EO926" s="1"/>
      <c r="EP926" s="1"/>
    </row>
    <row r="927" spans="2:146" ht="13.5">
      <c r="B927" s="1"/>
      <c r="C927" s="1"/>
      <c r="DZ927" s="1"/>
      <c r="EA927" s="1"/>
      <c r="EB927" s="1"/>
      <c r="EC927" s="1"/>
      <c r="ED927" s="1"/>
      <c r="EE927" s="1"/>
      <c r="EF927" s="1"/>
      <c r="EG927" s="1"/>
      <c r="EH927" s="1"/>
      <c r="EI927" s="1"/>
      <c r="EJ927" s="1"/>
      <c r="EK927" s="1"/>
      <c r="EL927" s="1"/>
      <c r="EM927" s="1"/>
      <c r="EN927" s="1"/>
      <c r="EO927" s="1"/>
      <c r="EP927" s="1"/>
    </row>
    <row r="928" spans="2:146" ht="13.5">
      <c r="B928" s="1"/>
      <c r="C928" s="1"/>
      <c r="DZ928" s="1"/>
      <c r="EA928" s="1"/>
      <c r="EB928" s="1"/>
      <c r="EC928" s="1"/>
      <c r="ED928" s="1"/>
      <c r="EE928" s="1"/>
      <c r="EF928" s="1"/>
      <c r="EG928" s="1"/>
      <c r="EH928" s="1"/>
      <c r="EI928" s="1"/>
      <c r="EJ928" s="1"/>
      <c r="EK928" s="1"/>
      <c r="EL928" s="1"/>
      <c r="EM928" s="1"/>
      <c r="EN928" s="1"/>
      <c r="EO928" s="1"/>
      <c r="EP928" s="1"/>
    </row>
    <row r="929" spans="2:146" ht="13.5">
      <c r="B929" s="1"/>
      <c r="C929" s="1"/>
      <c r="DZ929" s="1"/>
      <c r="EA929" s="1"/>
      <c r="EB929" s="1"/>
      <c r="EC929" s="1"/>
      <c r="ED929" s="1"/>
      <c r="EE929" s="1"/>
      <c r="EF929" s="1"/>
      <c r="EG929" s="1"/>
      <c r="EH929" s="1"/>
      <c r="EI929" s="1"/>
      <c r="EJ929" s="1"/>
      <c r="EK929" s="1"/>
      <c r="EL929" s="1"/>
      <c r="EM929" s="1"/>
      <c r="EN929" s="1"/>
      <c r="EO929" s="1"/>
      <c r="EP929" s="1"/>
    </row>
    <row r="930" spans="2:146" ht="13.5">
      <c r="B930" s="1"/>
      <c r="C930" s="1"/>
      <c r="DZ930" s="1"/>
      <c r="EA930" s="1"/>
      <c r="EB930" s="1"/>
      <c r="EC930" s="1"/>
      <c r="ED930" s="1"/>
      <c r="EE930" s="1"/>
      <c r="EF930" s="1"/>
      <c r="EG930" s="1"/>
      <c r="EH930" s="1"/>
      <c r="EI930" s="1"/>
      <c r="EJ930" s="1"/>
      <c r="EK930" s="1"/>
      <c r="EL930" s="1"/>
      <c r="EM930" s="1"/>
      <c r="EN930" s="1"/>
      <c r="EO930" s="1"/>
      <c r="EP930" s="1"/>
    </row>
    <row r="931" spans="2:146" ht="13.5">
      <c r="B931" s="1"/>
      <c r="C931" s="1"/>
      <c r="DZ931" s="1"/>
      <c r="EA931" s="1"/>
      <c r="EB931" s="1"/>
      <c r="EC931" s="1"/>
      <c r="ED931" s="1"/>
      <c r="EE931" s="1"/>
      <c r="EF931" s="1"/>
      <c r="EG931" s="1"/>
      <c r="EH931" s="1"/>
      <c r="EI931" s="1"/>
      <c r="EJ931" s="1"/>
      <c r="EK931" s="1"/>
      <c r="EL931" s="1"/>
      <c r="EM931" s="1"/>
      <c r="EN931" s="1"/>
      <c r="EO931" s="1"/>
      <c r="EP931" s="1"/>
    </row>
    <row r="932" spans="2:146" ht="13.5">
      <c r="B932" s="1"/>
      <c r="C932" s="1"/>
      <c r="DZ932" s="1"/>
      <c r="EA932" s="1"/>
      <c r="EB932" s="1"/>
      <c r="EC932" s="1"/>
      <c r="ED932" s="1"/>
      <c r="EE932" s="1"/>
      <c r="EF932" s="1"/>
      <c r="EG932" s="1"/>
      <c r="EH932" s="1"/>
      <c r="EI932" s="1"/>
      <c r="EJ932" s="1"/>
      <c r="EK932" s="1"/>
      <c r="EL932" s="1"/>
      <c r="EM932" s="1"/>
      <c r="EN932" s="1"/>
      <c r="EO932" s="1"/>
      <c r="EP932" s="1"/>
    </row>
    <row r="933" spans="2:146" ht="13.5">
      <c r="B933" s="1"/>
      <c r="C933" s="1"/>
      <c r="DZ933" s="1"/>
      <c r="EA933" s="1"/>
      <c r="EB933" s="1"/>
      <c r="EC933" s="1"/>
      <c r="ED933" s="1"/>
      <c r="EE933" s="1"/>
      <c r="EF933" s="1"/>
      <c r="EG933" s="1"/>
      <c r="EH933" s="1"/>
      <c r="EI933" s="1"/>
      <c r="EJ933" s="1"/>
      <c r="EK933" s="1"/>
      <c r="EL933" s="1"/>
      <c r="EM933" s="1"/>
      <c r="EN933" s="1"/>
      <c r="EO933" s="1"/>
      <c r="EP933" s="1"/>
    </row>
    <row r="934" spans="2:146" ht="13.5">
      <c r="B934" s="1"/>
      <c r="C934" s="1"/>
      <c r="DZ934" s="1"/>
      <c r="EA934" s="1"/>
      <c r="EB934" s="1"/>
      <c r="EC934" s="1"/>
      <c r="ED934" s="1"/>
      <c r="EE934" s="1"/>
      <c r="EF934" s="1"/>
      <c r="EG934" s="1"/>
      <c r="EH934" s="1"/>
      <c r="EI934" s="1"/>
      <c r="EJ934" s="1"/>
      <c r="EK934" s="1"/>
      <c r="EL934" s="1"/>
      <c r="EM934" s="1"/>
      <c r="EN934" s="1"/>
      <c r="EO934" s="1"/>
      <c r="EP934" s="1"/>
    </row>
    <row r="935" spans="2:146" ht="13.5">
      <c r="B935" s="1"/>
      <c r="C935" s="1"/>
      <c r="DZ935" s="1"/>
      <c r="EA935" s="1"/>
      <c r="EB935" s="1"/>
      <c r="EC935" s="1"/>
      <c r="ED935" s="1"/>
      <c r="EE935" s="1"/>
      <c r="EF935" s="1"/>
      <c r="EG935" s="1"/>
      <c r="EH935" s="1"/>
      <c r="EI935" s="1"/>
      <c r="EJ935" s="1"/>
      <c r="EK935" s="1"/>
      <c r="EL935" s="1"/>
      <c r="EM935" s="1"/>
      <c r="EN935" s="1"/>
      <c r="EO935" s="1"/>
      <c r="EP935" s="1"/>
    </row>
    <row r="936" spans="2:146" ht="13.5">
      <c r="B936" s="1"/>
      <c r="C936" s="1"/>
      <c r="DZ936" s="1"/>
      <c r="EA936" s="1"/>
      <c r="EB936" s="1"/>
      <c r="EC936" s="1"/>
      <c r="ED936" s="1"/>
      <c r="EE936" s="1"/>
      <c r="EF936" s="1"/>
      <c r="EG936" s="1"/>
      <c r="EH936" s="1"/>
      <c r="EI936" s="1"/>
      <c r="EJ936" s="1"/>
      <c r="EK936" s="1"/>
      <c r="EL936" s="1"/>
      <c r="EM936" s="1"/>
      <c r="EN936" s="1"/>
      <c r="EO936" s="1"/>
      <c r="EP936" s="1"/>
    </row>
    <row r="937" spans="2:146" ht="13.5">
      <c r="B937" s="1"/>
      <c r="C937" s="1"/>
      <c r="DZ937" s="1"/>
      <c r="EA937" s="1"/>
      <c r="EB937" s="1"/>
      <c r="EC937" s="1"/>
      <c r="ED937" s="1"/>
      <c r="EE937" s="1"/>
      <c r="EF937" s="1"/>
      <c r="EG937" s="1"/>
      <c r="EH937" s="1"/>
      <c r="EI937" s="1"/>
      <c r="EJ937" s="1"/>
      <c r="EK937" s="1"/>
      <c r="EL937" s="1"/>
      <c r="EM937" s="1"/>
      <c r="EN937" s="1"/>
      <c r="EO937" s="1"/>
      <c r="EP937" s="1"/>
    </row>
    <row r="938" spans="2:146" ht="13.5">
      <c r="B938" s="1"/>
      <c r="C938" s="1"/>
      <c r="DZ938" s="1"/>
      <c r="EA938" s="1"/>
      <c r="EB938" s="1"/>
      <c r="EC938" s="1"/>
      <c r="ED938" s="1"/>
      <c r="EE938" s="1"/>
      <c r="EF938" s="1"/>
      <c r="EG938" s="1"/>
      <c r="EH938" s="1"/>
      <c r="EI938" s="1"/>
      <c r="EJ938" s="1"/>
      <c r="EK938" s="1"/>
      <c r="EL938" s="1"/>
      <c r="EM938" s="1"/>
      <c r="EN938" s="1"/>
      <c r="EO938" s="1"/>
      <c r="EP938" s="1"/>
    </row>
    <row r="939" spans="2:146" ht="13.5">
      <c r="B939" s="1"/>
      <c r="C939" s="1"/>
      <c r="DZ939" s="1"/>
      <c r="EA939" s="1"/>
      <c r="EB939" s="1"/>
      <c r="EC939" s="1"/>
      <c r="ED939" s="1"/>
      <c r="EE939" s="1"/>
      <c r="EF939" s="1"/>
      <c r="EG939" s="1"/>
      <c r="EH939" s="1"/>
      <c r="EI939" s="1"/>
      <c r="EJ939" s="1"/>
      <c r="EK939" s="1"/>
      <c r="EL939" s="1"/>
      <c r="EM939" s="1"/>
      <c r="EN939" s="1"/>
      <c r="EO939" s="1"/>
      <c r="EP939" s="1"/>
    </row>
    <row r="940" spans="2:146" ht="13.5">
      <c r="B940" s="1"/>
      <c r="C940" s="1"/>
      <c r="DZ940" s="1"/>
      <c r="EA940" s="1"/>
      <c r="EB940" s="1"/>
      <c r="EC940" s="1"/>
      <c r="ED940" s="1"/>
      <c r="EE940" s="1"/>
      <c r="EF940" s="1"/>
      <c r="EG940" s="1"/>
      <c r="EH940" s="1"/>
      <c r="EI940" s="1"/>
      <c r="EJ940" s="1"/>
      <c r="EK940" s="1"/>
      <c r="EL940" s="1"/>
      <c r="EM940" s="1"/>
      <c r="EN940" s="1"/>
      <c r="EO940" s="1"/>
      <c r="EP940" s="1"/>
    </row>
    <row r="941" spans="2:146" ht="13.5">
      <c r="B941" s="1"/>
      <c r="C941" s="1"/>
      <c r="DZ941" s="1"/>
      <c r="EA941" s="1"/>
      <c r="EB941" s="1"/>
      <c r="EC941" s="1"/>
      <c r="ED941" s="1"/>
      <c r="EE941" s="1"/>
      <c r="EF941" s="1"/>
      <c r="EG941" s="1"/>
      <c r="EH941" s="1"/>
      <c r="EI941" s="1"/>
      <c r="EJ941" s="1"/>
      <c r="EK941" s="1"/>
      <c r="EL941" s="1"/>
      <c r="EM941" s="1"/>
      <c r="EN941" s="1"/>
      <c r="EO941" s="1"/>
      <c r="EP941" s="1"/>
    </row>
    <row r="942" spans="2:146" ht="13.5">
      <c r="B942" s="1"/>
      <c r="C942" s="1"/>
      <c r="DZ942" s="1"/>
      <c r="EA942" s="1"/>
      <c r="EB942" s="1"/>
      <c r="EC942" s="1"/>
      <c r="ED942" s="1"/>
      <c r="EE942" s="1"/>
      <c r="EF942" s="1"/>
      <c r="EG942" s="1"/>
      <c r="EH942" s="1"/>
      <c r="EI942" s="1"/>
      <c r="EJ942" s="1"/>
      <c r="EK942" s="1"/>
      <c r="EL942" s="1"/>
      <c r="EM942" s="1"/>
      <c r="EN942" s="1"/>
      <c r="EO942" s="1"/>
      <c r="EP942" s="1"/>
    </row>
    <row r="943" spans="2:146" ht="13.5">
      <c r="B943" s="1"/>
      <c r="C943" s="1"/>
      <c r="DZ943" s="1"/>
      <c r="EA943" s="1"/>
      <c r="EB943" s="1"/>
      <c r="EC943" s="1"/>
      <c r="ED943" s="1"/>
      <c r="EE943" s="1"/>
      <c r="EF943" s="1"/>
      <c r="EG943" s="1"/>
      <c r="EH943" s="1"/>
      <c r="EI943" s="1"/>
      <c r="EJ943" s="1"/>
      <c r="EK943" s="1"/>
      <c r="EL943" s="1"/>
      <c r="EM943" s="1"/>
      <c r="EN943" s="1"/>
      <c r="EO943" s="1"/>
      <c r="EP943" s="1"/>
    </row>
    <row r="944" spans="2:146" ht="13.5">
      <c r="B944" s="1"/>
      <c r="C944" s="1"/>
      <c r="DZ944" s="1"/>
      <c r="EA944" s="1"/>
      <c r="EB944" s="1"/>
      <c r="EC944" s="1"/>
      <c r="ED944" s="1"/>
      <c r="EE944" s="1"/>
      <c r="EF944" s="1"/>
      <c r="EG944" s="1"/>
      <c r="EH944" s="1"/>
      <c r="EI944" s="1"/>
      <c r="EJ944" s="1"/>
      <c r="EK944" s="1"/>
      <c r="EL944" s="1"/>
      <c r="EM944" s="1"/>
      <c r="EN944" s="1"/>
      <c r="EO944" s="1"/>
      <c r="EP944" s="1"/>
    </row>
    <row r="945" spans="2:146" ht="13.5">
      <c r="B945" s="1"/>
      <c r="C945" s="1"/>
      <c r="DZ945" s="1"/>
      <c r="EA945" s="1"/>
      <c r="EB945" s="1"/>
      <c r="EC945" s="1"/>
      <c r="ED945" s="1"/>
      <c r="EE945" s="1"/>
      <c r="EF945" s="1"/>
      <c r="EG945" s="1"/>
      <c r="EH945" s="1"/>
      <c r="EI945" s="1"/>
      <c r="EJ945" s="1"/>
      <c r="EK945" s="1"/>
      <c r="EL945" s="1"/>
      <c r="EM945" s="1"/>
      <c r="EN945" s="1"/>
      <c r="EO945" s="1"/>
      <c r="EP945" s="1"/>
    </row>
    <row r="946" spans="2:146" ht="13.5">
      <c r="B946" s="1"/>
      <c r="C946" s="1"/>
      <c r="DZ946" s="1"/>
      <c r="EA946" s="1"/>
      <c r="EB946" s="1"/>
      <c r="EC946" s="1"/>
      <c r="ED946" s="1"/>
      <c r="EE946" s="1"/>
      <c r="EF946" s="1"/>
      <c r="EG946" s="1"/>
      <c r="EH946" s="1"/>
      <c r="EI946" s="1"/>
      <c r="EJ946" s="1"/>
      <c r="EK946" s="1"/>
      <c r="EL946" s="1"/>
      <c r="EM946" s="1"/>
      <c r="EN946" s="1"/>
      <c r="EO946" s="1"/>
      <c r="EP946" s="1"/>
    </row>
    <row r="947" spans="2:146" ht="13.5">
      <c r="B947" s="1"/>
      <c r="C947" s="1"/>
      <c r="DZ947" s="1"/>
      <c r="EA947" s="1"/>
      <c r="EB947" s="1"/>
      <c r="EC947" s="1"/>
      <c r="ED947" s="1"/>
      <c r="EE947" s="1"/>
      <c r="EF947" s="1"/>
      <c r="EG947" s="1"/>
      <c r="EH947" s="1"/>
      <c r="EI947" s="1"/>
      <c r="EJ947" s="1"/>
      <c r="EK947" s="1"/>
      <c r="EL947" s="1"/>
      <c r="EM947" s="1"/>
      <c r="EN947" s="1"/>
      <c r="EO947" s="1"/>
      <c r="EP947" s="1"/>
    </row>
    <row r="948" spans="2:146" ht="13.5">
      <c r="B948" s="1"/>
      <c r="C948" s="1"/>
      <c r="DZ948" s="1"/>
      <c r="EA948" s="1"/>
      <c r="EB948" s="1"/>
      <c r="EC948" s="1"/>
      <c r="ED948" s="1"/>
      <c r="EE948" s="1"/>
      <c r="EF948" s="1"/>
      <c r="EG948" s="1"/>
      <c r="EH948" s="1"/>
      <c r="EI948" s="1"/>
      <c r="EJ948" s="1"/>
      <c r="EK948" s="1"/>
      <c r="EL948" s="1"/>
      <c r="EM948" s="1"/>
      <c r="EN948" s="1"/>
      <c r="EO948" s="1"/>
      <c r="EP948" s="1"/>
    </row>
    <row r="949" spans="2:146" ht="13.5">
      <c r="B949" s="1"/>
      <c r="C949" s="1"/>
      <c r="DZ949" s="1"/>
      <c r="EA949" s="1"/>
      <c r="EB949" s="1"/>
      <c r="EC949" s="1"/>
      <c r="ED949" s="1"/>
      <c r="EE949" s="1"/>
      <c r="EF949" s="1"/>
      <c r="EG949" s="1"/>
      <c r="EH949" s="1"/>
      <c r="EI949" s="1"/>
      <c r="EJ949" s="1"/>
      <c r="EK949" s="1"/>
      <c r="EL949" s="1"/>
      <c r="EM949" s="1"/>
      <c r="EN949" s="1"/>
      <c r="EO949" s="1"/>
      <c r="EP949" s="1"/>
    </row>
    <row r="950" spans="2:146" ht="13.5">
      <c r="B950" s="1"/>
      <c r="C950" s="1"/>
      <c r="DZ950" s="1"/>
      <c r="EA950" s="1"/>
      <c r="EB950" s="1"/>
      <c r="EC950" s="1"/>
      <c r="ED950" s="1"/>
      <c r="EE950" s="1"/>
      <c r="EF950" s="1"/>
      <c r="EG950" s="1"/>
      <c r="EH950" s="1"/>
      <c r="EI950" s="1"/>
      <c r="EJ950" s="1"/>
      <c r="EK950" s="1"/>
      <c r="EL950" s="1"/>
      <c r="EM950" s="1"/>
      <c r="EN950" s="1"/>
      <c r="EO950" s="1"/>
      <c r="EP950" s="1"/>
    </row>
    <row r="951" spans="2:146" ht="13.5">
      <c r="B951" s="1"/>
      <c r="C951" s="1"/>
      <c r="DZ951" s="1"/>
      <c r="EA951" s="1"/>
      <c r="EB951" s="1"/>
      <c r="EC951" s="1"/>
      <c r="ED951" s="1"/>
      <c r="EE951" s="1"/>
      <c r="EF951" s="1"/>
      <c r="EG951" s="1"/>
      <c r="EH951" s="1"/>
      <c r="EI951" s="1"/>
      <c r="EJ951" s="1"/>
      <c r="EK951" s="1"/>
      <c r="EL951" s="1"/>
      <c r="EM951" s="1"/>
      <c r="EN951" s="1"/>
      <c r="EO951" s="1"/>
      <c r="EP951" s="1"/>
    </row>
    <row r="952" spans="2:146" ht="13.5">
      <c r="B952" s="1"/>
      <c r="C952" s="1"/>
      <c r="DZ952" s="1"/>
      <c r="EA952" s="1"/>
      <c r="EB952" s="1"/>
      <c r="EC952" s="1"/>
      <c r="ED952" s="1"/>
      <c r="EE952" s="1"/>
      <c r="EF952" s="1"/>
      <c r="EG952" s="1"/>
      <c r="EH952" s="1"/>
      <c r="EI952" s="1"/>
      <c r="EJ952" s="1"/>
      <c r="EK952" s="1"/>
      <c r="EL952" s="1"/>
      <c r="EM952" s="1"/>
      <c r="EN952" s="1"/>
      <c r="EO952" s="1"/>
      <c r="EP952" s="1"/>
    </row>
    <row r="953" spans="2:146" ht="13.5">
      <c r="B953" s="1"/>
      <c r="C953" s="1"/>
      <c r="DZ953" s="1"/>
      <c r="EA953" s="1"/>
      <c r="EB953" s="1"/>
      <c r="EC953" s="1"/>
      <c r="ED953" s="1"/>
      <c r="EE953" s="1"/>
      <c r="EF953" s="1"/>
      <c r="EG953" s="1"/>
      <c r="EH953" s="1"/>
      <c r="EI953" s="1"/>
      <c r="EJ953" s="1"/>
      <c r="EK953" s="1"/>
      <c r="EL953" s="1"/>
      <c r="EM953" s="1"/>
      <c r="EN953" s="1"/>
      <c r="EO953" s="1"/>
      <c r="EP953" s="1"/>
    </row>
    <row r="954" spans="2:146" ht="13.5">
      <c r="B954" s="1"/>
      <c r="C954" s="1"/>
      <c r="DZ954" s="1"/>
      <c r="EA954" s="1"/>
      <c r="EB954" s="1"/>
      <c r="EC954" s="1"/>
      <c r="ED954" s="1"/>
      <c r="EE954" s="1"/>
      <c r="EF954" s="1"/>
      <c r="EG954" s="1"/>
      <c r="EH954" s="1"/>
      <c r="EI954" s="1"/>
      <c r="EJ954" s="1"/>
      <c r="EK954" s="1"/>
      <c r="EL954" s="1"/>
      <c r="EM954" s="1"/>
      <c r="EN954" s="1"/>
      <c r="EO954" s="1"/>
      <c r="EP954" s="1"/>
    </row>
    <row r="955" spans="2:146" ht="13.5">
      <c r="B955" s="1"/>
      <c r="C955" s="1"/>
      <c r="DZ955" s="1"/>
      <c r="EA955" s="1"/>
      <c r="EB955" s="1"/>
      <c r="EC955" s="1"/>
      <c r="ED955" s="1"/>
      <c r="EE955" s="1"/>
      <c r="EF955" s="1"/>
      <c r="EG955" s="1"/>
      <c r="EH955" s="1"/>
      <c r="EI955" s="1"/>
      <c r="EJ955" s="1"/>
      <c r="EK955" s="1"/>
      <c r="EL955" s="1"/>
      <c r="EM955" s="1"/>
      <c r="EN955" s="1"/>
      <c r="EO955" s="1"/>
      <c r="EP955" s="1"/>
    </row>
    <row r="956" spans="2:146" ht="13.5">
      <c r="B956" s="1"/>
      <c r="C956" s="1"/>
      <c r="DZ956" s="1"/>
      <c r="EA956" s="1"/>
      <c r="EB956" s="1"/>
      <c r="EC956" s="1"/>
      <c r="ED956" s="1"/>
      <c r="EE956" s="1"/>
      <c r="EF956" s="1"/>
      <c r="EG956" s="1"/>
      <c r="EH956" s="1"/>
      <c r="EI956" s="1"/>
      <c r="EJ956" s="1"/>
      <c r="EK956" s="1"/>
      <c r="EL956" s="1"/>
      <c r="EM956" s="1"/>
      <c r="EN956" s="1"/>
      <c r="EO956" s="1"/>
      <c r="EP956" s="1"/>
    </row>
    <row r="957" spans="2:146" ht="13.5">
      <c r="B957" s="1"/>
      <c r="C957" s="1"/>
      <c r="DZ957" s="1"/>
      <c r="EA957" s="1"/>
      <c r="EB957" s="1"/>
      <c r="EC957" s="1"/>
      <c r="ED957" s="1"/>
      <c r="EE957" s="1"/>
      <c r="EF957" s="1"/>
      <c r="EG957" s="1"/>
      <c r="EH957" s="1"/>
      <c r="EI957" s="1"/>
      <c r="EJ957" s="1"/>
      <c r="EK957" s="1"/>
      <c r="EL957" s="1"/>
      <c r="EM957" s="1"/>
      <c r="EN957" s="1"/>
      <c r="EO957" s="1"/>
      <c r="EP957" s="1"/>
    </row>
    <row r="958" spans="2:146" ht="13.5">
      <c r="B958" s="1"/>
      <c r="C958" s="1"/>
      <c r="DZ958" s="1"/>
      <c r="EA958" s="1"/>
      <c r="EB958" s="1"/>
      <c r="EC958" s="1"/>
      <c r="ED958" s="1"/>
      <c r="EE958" s="1"/>
      <c r="EF958" s="1"/>
      <c r="EG958" s="1"/>
      <c r="EH958" s="1"/>
      <c r="EI958" s="1"/>
      <c r="EJ958" s="1"/>
      <c r="EK958" s="1"/>
      <c r="EL958" s="1"/>
      <c r="EM958" s="1"/>
      <c r="EN958" s="1"/>
      <c r="EO958" s="1"/>
      <c r="EP958" s="1"/>
    </row>
    <row r="959" spans="2:146" ht="13.5">
      <c r="B959" s="1"/>
      <c r="C959" s="1"/>
      <c r="DZ959" s="1"/>
      <c r="EA959" s="1"/>
      <c r="EB959" s="1"/>
      <c r="EC959" s="1"/>
      <c r="ED959" s="1"/>
      <c r="EE959" s="1"/>
      <c r="EF959" s="1"/>
      <c r="EG959" s="1"/>
      <c r="EH959" s="1"/>
      <c r="EI959" s="1"/>
      <c r="EJ959" s="1"/>
      <c r="EK959" s="1"/>
      <c r="EL959" s="1"/>
      <c r="EM959" s="1"/>
      <c r="EN959" s="1"/>
      <c r="EO959" s="1"/>
      <c r="EP959" s="1"/>
    </row>
    <row r="960" spans="2:146" ht="13.5">
      <c r="B960" s="1"/>
      <c r="C960" s="1"/>
      <c r="DZ960" s="1"/>
      <c r="EA960" s="1"/>
      <c r="EB960" s="1"/>
      <c r="EC960" s="1"/>
      <c r="ED960" s="1"/>
      <c r="EE960" s="1"/>
      <c r="EF960" s="1"/>
      <c r="EG960" s="1"/>
      <c r="EH960" s="1"/>
      <c r="EI960" s="1"/>
      <c r="EJ960" s="1"/>
      <c r="EK960" s="1"/>
      <c r="EL960" s="1"/>
      <c r="EM960" s="1"/>
      <c r="EN960" s="1"/>
      <c r="EO960" s="1"/>
      <c r="EP960" s="1"/>
    </row>
    <row r="961" spans="2:146" ht="13.5">
      <c r="B961" s="1"/>
      <c r="C961" s="1"/>
      <c r="DZ961" s="1"/>
      <c r="EA961" s="1"/>
      <c r="EB961" s="1"/>
      <c r="EC961" s="1"/>
      <c r="ED961" s="1"/>
      <c r="EE961" s="1"/>
      <c r="EF961" s="1"/>
      <c r="EG961" s="1"/>
      <c r="EH961" s="1"/>
      <c r="EI961" s="1"/>
      <c r="EJ961" s="1"/>
      <c r="EK961" s="1"/>
      <c r="EL961" s="1"/>
      <c r="EM961" s="1"/>
      <c r="EN961" s="1"/>
      <c r="EO961" s="1"/>
      <c r="EP961" s="1"/>
    </row>
    <row r="962" spans="2:146" ht="13.5">
      <c r="B962" s="1"/>
      <c r="C962" s="1"/>
      <c r="DZ962" s="1"/>
      <c r="EA962" s="1"/>
      <c r="EB962" s="1"/>
      <c r="EC962" s="1"/>
      <c r="ED962" s="1"/>
      <c r="EE962" s="1"/>
      <c r="EF962" s="1"/>
      <c r="EG962" s="1"/>
      <c r="EH962" s="1"/>
      <c r="EI962" s="1"/>
      <c r="EJ962" s="1"/>
      <c r="EK962" s="1"/>
      <c r="EL962" s="1"/>
      <c r="EM962" s="1"/>
      <c r="EN962" s="1"/>
      <c r="EO962" s="1"/>
      <c r="EP962" s="1"/>
    </row>
    <row r="963" spans="2:146" ht="13.5">
      <c r="B963" s="1"/>
      <c r="C963" s="1"/>
      <c r="DZ963" s="1"/>
      <c r="EA963" s="1"/>
      <c r="EB963" s="1"/>
      <c r="EC963" s="1"/>
      <c r="ED963" s="1"/>
      <c r="EE963" s="1"/>
      <c r="EF963" s="1"/>
      <c r="EG963" s="1"/>
      <c r="EH963" s="1"/>
      <c r="EI963" s="1"/>
      <c r="EJ963" s="1"/>
      <c r="EK963" s="1"/>
      <c r="EL963" s="1"/>
      <c r="EM963" s="1"/>
      <c r="EN963" s="1"/>
      <c r="EO963" s="1"/>
      <c r="EP963" s="1"/>
    </row>
    <row r="964" spans="2:146" ht="13.5">
      <c r="B964" s="1"/>
      <c r="C964" s="1"/>
      <c r="DZ964" s="1"/>
      <c r="EA964" s="1"/>
      <c r="EB964" s="1"/>
      <c r="EC964" s="1"/>
      <c r="ED964" s="1"/>
      <c r="EE964" s="1"/>
      <c r="EF964" s="1"/>
      <c r="EG964" s="1"/>
      <c r="EH964" s="1"/>
      <c r="EI964" s="1"/>
      <c r="EJ964" s="1"/>
      <c r="EK964" s="1"/>
      <c r="EL964" s="1"/>
      <c r="EM964" s="1"/>
      <c r="EN964" s="1"/>
      <c r="EO964" s="1"/>
      <c r="EP964" s="1"/>
    </row>
    <row r="965" spans="2:146" ht="13.5">
      <c r="B965" s="1"/>
      <c r="C965" s="1"/>
      <c r="DZ965" s="1"/>
      <c r="EA965" s="1"/>
      <c r="EB965" s="1"/>
      <c r="EC965" s="1"/>
      <c r="ED965" s="1"/>
      <c r="EE965" s="1"/>
      <c r="EF965" s="1"/>
      <c r="EG965" s="1"/>
      <c r="EH965" s="1"/>
      <c r="EI965" s="1"/>
      <c r="EJ965" s="1"/>
      <c r="EK965" s="1"/>
      <c r="EL965" s="1"/>
      <c r="EM965" s="1"/>
      <c r="EN965" s="1"/>
      <c r="EO965" s="1"/>
      <c r="EP965" s="1"/>
    </row>
    <row r="966" spans="2:146" ht="13.5">
      <c r="B966" s="1"/>
      <c r="C966" s="1"/>
      <c r="DZ966" s="1"/>
      <c r="EA966" s="1"/>
      <c r="EB966" s="1"/>
      <c r="EC966" s="1"/>
      <c r="ED966" s="1"/>
      <c r="EE966" s="1"/>
      <c r="EF966" s="1"/>
      <c r="EG966" s="1"/>
      <c r="EH966" s="1"/>
      <c r="EI966" s="1"/>
      <c r="EJ966" s="1"/>
      <c r="EK966" s="1"/>
      <c r="EL966" s="1"/>
      <c r="EM966" s="1"/>
      <c r="EN966" s="1"/>
      <c r="EO966" s="1"/>
      <c r="EP966" s="1"/>
    </row>
    <row r="976" spans="2:146" ht="13.5">
      <c r="B976" s="1"/>
      <c r="C976" s="1"/>
      <c r="DZ976" s="1"/>
      <c r="EA976" s="1"/>
      <c r="EB976" s="1"/>
      <c r="EC976" s="1"/>
      <c r="ED976" s="1"/>
      <c r="EE976" s="1"/>
      <c r="EF976" s="1"/>
      <c r="EG976" s="1"/>
      <c r="EH976" s="1"/>
      <c r="EI976" s="1"/>
      <c r="EJ976" s="1"/>
      <c r="EK976" s="1"/>
      <c r="EL976" s="1"/>
      <c r="EM976" s="1"/>
      <c r="EN976" s="1"/>
      <c r="EO976" s="1"/>
      <c r="EP976" s="1"/>
    </row>
    <row r="977" spans="2:146" ht="13.5">
      <c r="B977" s="1"/>
      <c r="C977" s="1"/>
      <c r="DZ977" s="1"/>
      <c r="EA977" s="1"/>
      <c r="EB977" s="1"/>
      <c r="EC977" s="1"/>
      <c r="ED977" s="1"/>
      <c r="EE977" s="1"/>
      <c r="EF977" s="1"/>
      <c r="EG977" s="1"/>
      <c r="EH977" s="1"/>
      <c r="EI977" s="1"/>
      <c r="EJ977" s="1"/>
      <c r="EK977" s="1"/>
      <c r="EL977" s="1"/>
      <c r="EM977" s="1"/>
      <c r="EN977" s="1"/>
      <c r="EO977" s="1"/>
      <c r="EP977" s="1"/>
    </row>
    <row r="978" spans="2:146" ht="13.5">
      <c r="B978" s="1"/>
      <c r="C978" s="1"/>
      <c r="DZ978" s="1"/>
      <c r="EA978" s="1"/>
      <c r="EB978" s="1"/>
      <c r="EC978" s="1"/>
      <c r="ED978" s="1"/>
      <c r="EE978" s="1"/>
      <c r="EF978" s="1"/>
      <c r="EG978" s="1"/>
      <c r="EH978" s="1"/>
      <c r="EI978" s="1"/>
      <c r="EJ978" s="1"/>
      <c r="EK978" s="1"/>
      <c r="EL978" s="1"/>
      <c r="EM978" s="1"/>
      <c r="EN978" s="1"/>
      <c r="EO978" s="1"/>
      <c r="EP978" s="1"/>
    </row>
    <row r="979" spans="2:146" ht="13.5">
      <c r="B979" s="1"/>
      <c r="C979" s="1"/>
      <c r="DZ979" s="1"/>
      <c r="EA979" s="1"/>
      <c r="EB979" s="1"/>
      <c r="EC979" s="1"/>
      <c r="ED979" s="1"/>
      <c r="EE979" s="1"/>
      <c r="EF979" s="1"/>
      <c r="EG979" s="1"/>
      <c r="EH979" s="1"/>
      <c r="EI979" s="1"/>
      <c r="EJ979" s="1"/>
      <c r="EK979" s="1"/>
      <c r="EL979" s="1"/>
      <c r="EM979" s="1"/>
      <c r="EN979" s="1"/>
      <c r="EO979" s="1"/>
      <c r="EP979" s="1"/>
    </row>
    <row r="981" spans="2:146" ht="13.5">
      <c r="B981" s="1"/>
      <c r="C981" s="1"/>
      <c r="DZ981" s="1"/>
      <c r="EA981" s="1"/>
      <c r="EB981" s="1"/>
      <c r="EC981" s="1"/>
      <c r="ED981" s="1"/>
      <c r="EE981" s="1"/>
      <c r="EF981" s="1"/>
      <c r="EG981" s="1"/>
      <c r="EH981" s="1"/>
      <c r="EI981" s="1"/>
      <c r="EJ981" s="1"/>
      <c r="EK981" s="1"/>
      <c r="EL981" s="1"/>
      <c r="EM981" s="1"/>
      <c r="EN981" s="1"/>
      <c r="EO981" s="1"/>
      <c r="EP981" s="1"/>
    </row>
    <row r="983" spans="2:146" ht="13.5">
      <c r="B983" s="1"/>
      <c r="C983" s="1"/>
      <c r="DZ983" s="1"/>
      <c r="EA983" s="1"/>
      <c r="EB983" s="1"/>
      <c r="EC983" s="1"/>
      <c r="ED983" s="1"/>
      <c r="EE983" s="1"/>
      <c r="EF983" s="1"/>
      <c r="EG983" s="1"/>
      <c r="EH983" s="1"/>
      <c r="EI983" s="1"/>
      <c r="EJ983" s="1"/>
      <c r="EK983" s="1"/>
      <c r="EL983" s="1"/>
      <c r="EM983" s="1"/>
      <c r="EN983" s="1"/>
      <c r="EO983" s="1"/>
      <c r="EP983" s="1"/>
    </row>
    <row r="984" spans="2:146" ht="13.5">
      <c r="B984" s="1"/>
      <c r="C984" s="1"/>
      <c r="DZ984" s="1"/>
      <c r="EA984" s="1"/>
      <c r="EB984" s="1"/>
      <c r="EC984" s="1"/>
      <c r="ED984" s="1"/>
      <c r="EE984" s="1"/>
      <c r="EF984" s="1"/>
      <c r="EG984" s="1"/>
      <c r="EH984" s="1"/>
      <c r="EI984" s="1"/>
      <c r="EJ984" s="1"/>
      <c r="EK984" s="1"/>
      <c r="EL984" s="1"/>
      <c r="EM984" s="1"/>
      <c r="EN984" s="1"/>
      <c r="EO984" s="1"/>
      <c r="EP984" s="1"/>
    </row>
    <row r="985" spans="2:146" ht="13.5">
      <c r="B985" s="1"/>
      <c r="C985" s="1"/>
      <c r="DZ985" s="1"/>
      <c r="EA985" s="1"/>
      <c r="EB985" s="1"/>
      <c r="EC985" s="1"/>
      <c r="ED985" s="1"/>
      <c r="EE985" s="1"/>
      <c r="EF985" s="1"/>
      <c r="EG985" s="1"/>
      <c r="EH985" s="1"/>
      <c r="EI985" s="1"/>
      <c r="EJ985" s="1"/>
      <c r="EK985" s="1"/>
      <c r="EL985" s="1"/>
      <c r="EM985" s="1"/>
      <c r="EN985" s="1"/>
      <c r="EO985" s="1"/>
      <c r="EP985" s="1"/>
    </row>
    <row r="986" spans="2:146" ht="13.5">
      <c r="B986" s="1"/>
      <c r="C986" s="1"/>
      <c r="DZ986" s="1"/>
      <c r="EA986" s="1"/>
      <c r="EB986" s="1"/>
      <c r="EC986" s="1"/>
      <c r="ED986" s="1"/>
      <c r="EE986" s="1"/>
      <c r="EF986" s="1"/>
      <c r="EG986" s="1"/>
      <c r="EH986" s="1"/>
      <c r="EI986" s="1"/>
      <c r="EJ986" s="1"/>
      <c r="EK986" s="1"/>
      <c r="EL986" s="1"/>
      <c r="EM986" s="1"/>
      <c r="EN986" s="1"/>
      <c r="EO986" s="1"/>
      <c r="EP986" s="1"/>
    </row>
    <row r="990" spans="2:146" ht="13.5">
      <c r="B990" s="1"/>
      <c r="C990" s="1"/>
      <c r="DZ990" s="1"/>
      <c r="EA990" s="1"/>
      <c r="EB990" s="1"/>
      <c r="EC990" s="1"/>
      <c r="ED990" s="1"/>
      <c r="EE990" s="1"/>
      <c r="EF990" s="1"/>
      <c r="EG990" s="1"/>
      <c r="EH990" s="1"/>
      <c r="EI990" s="1"/>
      <c r="EJ990" s="1"/>
      <c r="EK990" s="1"/>
      <c r="EL990" s="1"/>
      <c r="EM990" s="1"/>
      <c r="EN990" s="1"/>
      <c r="EO990" s="1"/>
      <c r="EP990" s="1"/>
    </row>
    <row r="991" spans="2:146" ht="13.5">
      <c r="B991" s="1"/>
      <c r="C991" s="1"/>
      <c r="DZ991" s="1"/>
      <c r="EA991" s="1"/>
      <c r="EB991" s="1"/>
      <c r="EC991" s="1"/>
      <c r="ED991" s="1"/>
      <c r="EE991" s="1"/>
      <c r="EF991" s="1"/>
      <c r="EG991" s="1"/>
      <c r="EH991" s="1"/>
      <c r="EI991" s="1"/>
      <c r="EJ991" s="1"/>
      <c r="EK991" s="1"/>
      <c r="EL991" s="1"/>
      <c r="EM991" s="1"/>
      <c r="EN991" s="1"/>
      <c r="EO991" s="1"/>
      <c r="EP991" s="1"/>
    </row>
    <row r="992" spans="2:146" ht="13.5">
      <c r="B992" s="1"/>
      <c r="C992" s="1"/>
      <c r="DZ992" s="1"/>
      <c r="EA992" s="1"/>
      <c r="EB992" s="1"/>
      <c r="EC992" s="1"/>
      <c r="ED992" s="1"/>
      <c r="EE992" s="1"/>
      <c r="EF992" s="1"/>
      <c r="EG992" s="1"/>
      <c r="EH992" s="1"/>
      <c r="EI992" s="1"/>
      <c r="EJ992" s="1"/>
      <c r="EK992" s="1"/>
      <c r="EL992" s="1"/>
      <c r="EM992" s="1"/>
      <c r="EN992" s="1"/>
      <c r="EO992" s="1"/>
      <c r="EP992" s="1"/>
    </row>
    <row r="993" spans="2:146" ht="13.5">
      <c r="B993" s="1"/>
      <c r="C993" s="1"/>
      <c r="DZ993" s="1"/>
      <c r="EA993" s="1"/>
      <c r="EB993" s="1"/>
      <c r="EC993" s="1"/>
      <c r="ED993" s="1"/>
      <c r="EE993" s="1"/>
      <c r="EF993" s="1"/>
      <c r="EG993" s="1"/>
      <c r="EH993" s="1"/>
      <c r="EI993" s="1"/>
      <c r="EJ993" s="1"/>
      <c r="EK993" s="1"/>
      <c r="EL993" s="1"/>
      <c r="EM993" s="1"/>
      <c r="EN993" s="1"/>
      <c r="EO993" s="1"/>
      <c r="EP993" s="1"/>
    </row>
    <row r="998" spans="2:146" ht="13.5">
      <c r="B998" s="1"/>
      <c r="C998" s="1"/>
      <c r="DZ998" s="1"/>
      <c r="EA998" s="1"/>
      <c r="EB998" s="1"/>
      <c r="EC998" s="1"/>
      <c r="ED998" s="1"/>
      <c r="EE998" s="1"/>
      <c r="EF998" s="1"/>
      <c r="EG998" s="1"/>
      <c r="EH998" s="1"/>
      <c r="EI998" s="1"/>
      <c r="EJ998" s="1"/>
      <c r="EK998" s="1"/>
      <c r="EL998" s="1"/>
      <c r="EM998" s="1"/>
      <c r="EN998" s="1"/>
      <c r="EO998" s="1"/>
      <c r="EP998" s="1"/>
    </row>
    <row r="1000" spans="2:146" ht="13.5">
      <c r="B1000" s="1"/>
      <c r="C1000" s="1"/>
      <c r="DZ1000" s="1"/>
      <c r="EA1000" s="1"/>
      <c r="EB1000" s="1"/>
      <c r="EC1000" s="1"/>
      <c r="ED1000" s="1"/>
      <c r="EE1000" s="1"/>
      <c r="EF1000" s="1"/>
      <c r="EG1000" s="1"/>
      <c r="EH1000" s="1"/>
      <c r="EI1000" s="1"/>
      <c r="EJ1000" s="1"/>
      <c r="EK1000" s="1"/>
      <c r="EL1000" s="1"/>
      <c r="EM1000" s="1"/>
      <c r="EN1000" s="1"/>
      <c r="EO1000" s="1"/>
      <c r="EP1000" s="1"/>
    </row>
  </sheetData>
  <sheetProtection/>
  <mergeCells count="52">
    <mergeCell ref="A1:D1"/>
    <mergeCell ref="I1:V1"/>
    <mergeCell ref="EC1:EL1"/>
    <mergeCell ref="I2:V2"/>
    <mergeCell ref="EC2:EL2"/>
    <mergeCell ref="B3:V3"/>
    <mergeCell ref="B4:W4"/>
    <mergeCell ref="B7:B10"/>
    <mergeCell ref="C7:C10"/>
    <mergeCell ref="D7:J7"/>
    <mergeCell ref="K7:V7"/>
    <mergeCell ref="W7:W10"/>
    <mergeCell ref="K8:K10"/>
    <mergeCell ref="L8:M9"/>
    <mergeCell ref="N8:O9"/>
    <mergeCell ref="P8:Q9"/>
    <mergeCell ref="EN7:EO7"/>
    <mergeCell ref="EP7:EP10"/>
    <mergeCell ref="D8:D10"/>
    <mergeCell ref="E8:E10"/>
    <mergeCell ref="F8:F10"/>
    <mergeCell ref="G8:G10"/>
    <mergeCell ref="H8:H10"/>
    <mergeCell ref="I8:I10"/>
    <mergeCell ref="J8:J10"/>
    <mergeCell ref="EG8:EM8"/>
    <mergeCell ref="R8:S9"/>
    <mergeCell ref="T8:U9"/>
    <mergeCell ref="V8:V10"/>
    <mergeCell ref="X8:X10"/>
    <mergeCell ref="DZ8:DZ10"/>
    <mergeCell ref="EA8:EA10"/>
    <mergeCell ref="Y9:Y10"/>
    <mergeCell ref="EG9:EG10"/>
    <mergeCell ref="EH9:EI9"/>
    <mergeCell ref="EJ9:EK9"/>
    <mergeCell ref="EL9:EM9"/>
    <mergeCell ref="EB8:EB10"/>
    <mergeCell ref="EC8:EC10"/>
    <mergeCell ref="ED8:ED10"/>
    <mergeCell ref="EE8:EE10"/>
    <mergeCell ref="EF8:EF10"/>
    <mergeCell ref="G132:V132"/>
    <mergeCell ref="EJ132:EO132"/>
    <mergeCell ref="G133:V133"/>
    <mergeCell ref="EJ133:EO133"/>
    <mergeCell ref="A7:A10"/>
    <mergeCell ref="EH11:EI11"/>
    <mergeCell ref="EJ11:EK11"/>
    <mergeCell ref="EL11:EM11"/>
    <mergeCell ref="EN8:EN10"/>
    <mergeCell ref="EO8:EO10"/>
  </mergeCells>
  <printOptions horizontalCentered="1"/>
  <pageMargins left="0" right="0" top="1.1811023622047245" bottom="0.3937007874015748" header="0.2362204724409449" footer="0.15748031496062992"/>
  <pageSetup horizontalDpi="600" verticalDpi="600" orientation="landscape" paperSize="9" scale="90" r:id="rId1"/>
  <headerFooter>
    <oddHeader>&amp;R&amp;"Arial,Bold"&amp;12&amp;UBIỂU 4</oddHeader>
    <oddFooter>&amp;R&amp;P</oddFooter>
  </headerFooter>
  <colBreaks count="1" manualBreakCount="1">
    <brk id="24" max="65535" man="1"/>
  </colBreaks>
</worksheet>
</file>

<file path=xl/worksheets/sheet2.xml><?xml version="1.0" encoding="utf-8"?>
<worksheet xmlns="http://schemas.openxmlformats.org/spreadsheetml/2006/main" xmlns:r="http://schemas.openxmlformats.org/officeDocument/2006/relationships">
  <dimension ref="A1:IB1000"/>
  <sheetViews>
    <sheetView zoomScale="115" zoomScaleNormal="115" zoomScaleSheetLayoutView="100" zoomScalePageLayoutView="0" workbookViewId="0" topLeftCell="A74">
      <selection activeCell="C75" sqref="C75"/>
    </sheetView>
  </sheetViews>
  <sheetFormatPr defaultColWidth="9.140625" defaultRowHeight="30.75" customHeight="1"/>
  <cols>
    <col min="1" max="1" width="5.28125" style="1" customWidth="1"/>
    <col min="2" max="2" width="5.00390625" style="9" customWidth="1"/>
    <col min="3" max="3" width="37.7109375" style="2" customWidth="1"/>
    <col min="4" max="5" width="6.421875" style="1" customWidth="1"/>
    <col min="6" max="6" width="6.140625" style="2" customWidth="1"/>
    <col min="7" max="7" width="7.57421875" style="1" customWidth="1"/>
    <col min="8" max="8" width="6.28125" style="1" customWidth="1"/>
    <col min="9" max="9" width="5.00390625" style="2" customWidth="1"/>
    <col min="10" max="10" width="4.28125" style="1" customWidth="1"/>
    <col min="11" max="11" width="5.28125" style="3" customWidth="1"/>
    <col min="12" max="12" width="4.421875" style="1" customWidth="1"/>
    <col min="13" max="13" width="6.57421875" style="110" customWidth="1"/>
    <col min="14" max="14" width="4.421875" style="1" customWidth="1"/>
    <col min="15" max="15" width="6.57421875" style="110" customWidth="1"/>
    <col min="16" max="16" width="4.421875" style="1" customWidth="1"/>
    <col min="17" max="17" width="6.57421875" style="110" customWidth="1"/>
    <col min="18" max="18" width="4.421875" style="1" customWidth="1"/>
    <col min="19" max="19" width="6.57421875" style="110" customWidth="1"/>
    <col min="20" max="20" width="4.421875" style="1" customWidth="1"/>
    <col min="21" max="21" width="6.57421875" style="110" customWidth="1"/>
    <col min="22" max="22" width="4.28125" style="3" customWidth="1"/>
    <col min="23" max="23" width="5.7109375" style="91" customWidth="1"/>
    <col min="24" max="24" width="5.7109375" style="88" hidden="1" customWidth="1"/>
    <col min="25" max="25" width="8.140625" style="23" hidden="1" customWidth="1"/>
    <col min="26" max="129" width="9.140625" style="1" customWidth="1"/>
    <col min="130" max="130" width="7.7109375" style="4" customWidth="1"/>
    <col min="131" max="132" width="6.421875" style="4" customWidth="1"/>
    <col min="133" max="133" width="6.7109375" style="4" customWidth="1"/>
    <col min="134" max="134" width="7.140625" style="4" customWidth="1"/>
    <col min="135" max="135" width="7.00390625" style="4" customWidth="1"/>
    <col min="136" max="136" width="8.140625" style="4" customWidth="1"/>
    <col min="137" max="137" width="4.8515625" style="5" customWidth="1"/>
    <col min="138" max="138" width="3.421875" style="6" customWidth="1"/>
    <col min="139" max="139" width="6.28125" style="7" customWidth="1"/>
    <col min="140" max="140" width="3.421875" style="6" customWidth="1"/>
    <col min="141" max="141" width="5.8515625" style="7" customWidth="1"/>
    <col min="142" max="142" width="3.00390625" style="6" customWidth="1"/>
    <col min="143" max="143" width="5.00390625" style="7" customWidth="1"/>
    <col min="144" max="144" width="5.140625" style="8" customWidth="1"/>
    <col min="145" max="145" width="6.00390625" style="8" customWidth="1"/>
    <col min="146" max="146" width="9.57421875" style="13" customWidth="1"/>
    <col min="147" max="16384" width="9.140625" style="1" customWidth="1"/>
  </cols>
  <sheetData>
    <row r="1" spans="1:146" s="50" customFormat="1" ht="30.75" customHeight="1">
      <c r="A1" s="253" t="s">
        <v>232</v>
      </c>
      <c r="B1" s="254"/>
      <c r="C1" s="254"/>
      <c r="D1" s="254"/>
      <c r="E1" s="41"/>
      <c r="F1" s="41"/>
      <c r="G1" s="41"/>
      <c r="H1" s="41"/>
      <c r="I1" s="253" t="s">
        <v>213</v>
      </c>
      <c r="J1" s="253"/>
      <c r="K1" s="254"/>
      <c r="L1" s="254"/>
      <c r="M1" s="254"/>
      <c r="N1" s="254"/>
      <c r="O1" s="254"/>
      <c r="P1" s="254"/>
      <c r="Q1" s="254"/>
      <c r="R1" s="254"/>
      <c r="S1" s="254"/>
      <c r="T1" s="254"/>
      <c r="U1" s="254"/>
      <c r="V1" s="254"/>
      <c r="W1" s="51"/>
      <c r="X1" s="83"/>
      <c r="Y1" s="52"/>
      <c r="EC1" s="254" t="s">
        <v>179</v>
      </c>
      <c r="ED1" s="254"/>
      <c r="EE1" s="254"/>
      <c r="EF1" s="254"/>
      <c r="EG1" s="254"/>
      <c r="EH1" s="254"/>
      <c r="EI1" s="254"/>
      <c r="EJ1" s="254"/>
      <c r="EK1" s="254"/>
      <c r="EL1" s="254"/>
      <c r="EM1" s="41"/>
      <c r="EN1" s="53"/>
      <c r="EO1" s="53"/>
      <c r="EP1" s="53"/>
    </row>
    <row r="2" spans="2:146" s="29" customFormat="1" ht="30.75" customHeight="1">
      <c r="B2" s="31"/>
      <c r="C2" s="162" t="s">
        <v>239</v>
      </c>
      <c r="D2" s="48"/>
      <c r="E2" s="48"/>
      <c r="F2" s="33"/>
      <c r="G2" s="48"/>
      <c r="H2" s="48"/>
      <c r="I2" s="255" t="s">
        <v>210</v>
      </c>
      <c r="J2" s="255"/>
      <c r="K2" s="255"/>
      <c r="L2" s="255"/>
      <c r="M2" s="255"/>
      <c r="N2" s="255"/>
      <c r="O2" s="255"/>
      <c r="P2" s="255"/>
      <c r="Q2" s="255"/>
      <c r="R2" s="255"/>
      <c r="S2" s="255"/>
      <c r="T2" s="255"/>
      <c r="U2" s="255"/>
      <c r="V2" s="255"/>
      <c r="W2" s="47"/>
      <c r="X2" s="84"/>
      <c r="Y2" s="54"/>
      <c r="DZ2" s="28"/>
      <c r="EA2" s="28"/>
      <c r="EC2" s="256" t="s">
        <v>184</v>
      </c>
      <c r="ED2" s="256"/>
      <c r="EE2" s="256"/>
      <c r="EF2" s="256"/>
      <c r="EG2" s="256"/>
      <c r="EH2" s="256"/>
      <c r="EI2" s="256"/>
      <c r="EJ2" s="256"/>
      <c r="EK2" s="256"/>
      <c r="EL2" s="256"/>
      <c r="EM2" s="48"/>
      <c r="EN2" s="48"/>
      <c r="EO2" s="48"/>
      <c r="EP2" s="49"/>
    </row>
    <row r="3" spans="2:146" s="35" customFormat="1" ht="30.75" customHeight="1">
      <c r="B3" s="253" t="s">
        <v>233</v>
      </c>
      <c r="C3" s="254"/>
      <c r="D3" s="254"/>
      <c r="E3" s="254"/>
      <c r="F3" s="254"/>
      <c r="G3" s="254"/>
      <c r="H3" s="254"/>
      <c r="I3" s="254"/>
      <c r="J3" s="254"/>
      <c r="K3" s="254"/>
      <c r="L3" s="254"/>
      <c r="M3" s="254"/>
      <c r="N3" s="254"/>
      <c r="O3" s="254"/>
      <c r="P3" s="254"/>
      <c r="Q3" s="254"/>
      <c r="R3" s="254"/>
      <c r="S3" s="254"/>
      <c r="T3" s="254"/>
      <c r="U3" s="254"/>
      <c r="V3" s="254"/>
      <c r="W3" s="39"/>
      <c r="X3" s="85"/>
      <c r="Y3" s="40"/>
      <c r="DZ3" s="41"/>
      <c r="EA3" s="41"/>
      <c r="EB3" s="41"/>
      <c r="EC3" s="41"/>
      <c r="ED3" s="41"/>
      <c r="EE3" s="41"/>
      <c r="EF3" s="41"/>
      <c r="EG3" s="41"/>
      <c r="EH3" s="41"/>
      <c r="EI3" s="41"/>
      <c r="EJ3" s="41"/>
      <c r="EK3" s="41"/>
      <c r="EL3" s="41"/>
      <c r="EM3" s="41"/>
      <c r="EN3" s="41"/>
      <c r="EO3" s="41"/>
      <c r="EP3" s="41"/>
    </row>
    <row r="4" spans="2:146" s="30" customFormat="1" ht="30.75" customHeight="1">
      <c r="B4" s="243" t="s">
        <v>217</v>
      </c>
      <c r="C4" s="243"/>
      <c r="D4" s="243"/>
      <c r="E4" s="243"/>
      <c r="F4" s="243"/>
      <c r="G4" s="243"/>
      <c r="H4" s="243"/>
      <c r="I4" s="243"/>
      <c r="J4" s="243"/>
      <c r="K4" s="243"/>
      <c r="L4" s="243"/>
      <c r="M4" s="243"/>
      <c r="N4" s="243"/>
      <c r="O4" s="243"/>
      <c r="P4" s="243"/>
      <c r="Q4" s="243"/>
      <c r="R4" s="243"/>
      <c r="S4" s="243"/>
      <c r="T4" s="243"/>
      <c r="U4" s="243"/>
      <c r="V4" s="243"/>
      <c r="W4" s="243"/>
      <c r="X4" s="86"/>
      <c r="Y4" s="42"/>
      <c r="DZ4" s="43"/>
      <c r="EA4" s="43"/>
      <c r="EB4" s="43"/>
      <c r="EC4" s="43"/>
      <c r="ED4" s="43"/>
      <c r="EE4" s="43"/>
      <c r="EF4" s="43"/>
      <c r="EG4" s="43"/>
      <c r="EH4" s="43"/>
      <c r="EI4" s="43"/>
      <c r="EJ4" s="43"/>
      <c r="EK4" s="43"/>
      <c r="EL4" s="43"/>
      <c r="EM4" s="43"/>
      <c r="EN4" s="43"/>
      <c r="EO4" s="43"/>
      <c r="EP4" s="43"/>
    </row>
    <row r="5" spans="2:146" s="34" customFormat="1" ht="30.75" customHeight="1">
      <c r="B5" s="36"/>
      <c r="C5" s="32" t="s">
        <v>181</v>
      </c>
      <c r="D5" s="44">
        <v>98</v>
      </c>
      <c r="F5" s="33"/>
      <c r="I5" s="33"/>
      <c r="K5" s="109"/>
      <c r="L5" s="10"/>
      <c r="M5" s="113"/>
      <c r="N5" s="10"/>
      <c r="O5" s="113"/>
      <c r="P5" s="10"/>
      <c r="Q5" s="113"/>
      <c r="R5" s="10"/>
      <c r="S5" s="113"/>
      <c r="T5" s="10"/>
      <c r="U5" s="113"/>
      <c r="V5" s="109"/>
      <c r="W5" s="45"/>
      <c r="X5" s="87"/>
      <c r="Y5" s="46"/>
      <c r="DZ5" s="44" t="e">
        <f>#REF!</f>
        <v>#REF!</v>
      </c>
      <c r="EC5" s="28"/>
      <c r="ED5" s="28"/>
      <c r="EE5" s="28"/>
      <c r="EF5" s="28"/>
      <c r="EG5" s="28"/>
      <c r="EH5" s="28"/>
      <c r="EI5" s="28"/>
      <c r="EJ5" s="28"/>
      <c r="EK5" s="28"/>
      <c r="EL5" s="28"/>
      <c r="EM5" s="28"/>
      <c r="EN5" s="28"/>
      <c r="EO5" s="28"/>
      <c r="EP5" s="28"/>
    </row>
    <row r="6" spans="23:25" ht="30.75" customHeight="1" thickBot="1">
      <c r="W6" s="27"/>
      <c r="Y6" s="25"/>
    </row>
    <row r="7" spans="1:146" ht="30.75" customHeight="1" thickTop="1">
      <c r="A7" s="216" t="s">
        <v>235</v>
      </c>
      <c r="B7" s="244" t="s">
        <v>236</v>
      </c>
      <c r="C7" s="246" t="s">
        <v>200</v>
      </c>
      <c r="D7" s="246" t="s">
        <v>202</v>
      </c>
      <c r="E7" s="246"/>
      <c r="F7" s="246"/>
      <c r="G7" s="246"/>
      <c r="H7" s="246"/>
      <c r="I7" s="246"/>
      <c r="J7" s="246"/>
      <c r="K7" s="248" t="s">
        <v>214</v>
      </c>
      <c r="L7" s="248"/>
      <c r="M7" s="248"/>
      <c r="N7" s="248"/>
      <c r="O7" s="248"/>
      <c r="P7" s="248"/>
      <c r="Q7" s="248"/>
      <c r="R7" s="248"/>
      <c r="S7" s="248"/>
      <c r="T7" s="248"/>
      <c r="U7" s="248"/>
      <c r="V7" s="248"/>
      <c r="W7" s="249" t="s">
        <v>204</v>
      </c>
      <c r="X7" s="89"/>
      <c r="Y7" s="38"/>
      <c r="DZ7" s="21" t="s">
        <v>186</v>
      </c>
      <c r="EA7" s="20"/>
      <c r="EB7" s="20"/>
      <c r="EC7" s="20"/>
      <c r="ED7" s="20"/>
      <c r="EE7" s="20"/>
      <c r="EF7" s="20"/>
      <c r="EG7" s="20"/>
      <c r="EH7" s="20"/>
      <c r="EI7" s="20"/>
      <c r="EJ7" s="20"/>
      <c r="EK7" s="20"/>
      <c r="EL7" s="20"/>
      <c r="EM7" s="22"/>
      <c r="EN7" s="236" t="s">
        <v>185</v>
      </c>
      <c r="EO7" s="236"/>
      <c r="EP7" s="236" t="s">
        <v>25</v>
      </c>
    </row>
    <row r="8" spans="1:146" ht="30.75" customHeight="1">
      <c r="A8" s="217"/>
      <c r="B8" s="245"/>
      <c r="C8" s="247"/>
      <c r="D8" s="238" t="s">
        <v>56</v>
      </c>
      <c r="E8" s="238" t="s">
        <v>190</v>
      </c>
      <c r="F8" s="238" t="s">
        <v>53</v>
      </c>
      <c r="G8" s="238" t="s">
        <v>54</v>
      </c>
      <c r="H8" s="238" t="s">
        <v>52</v>
      </c>
      <c r="I8" s="239" t="s">
        <v>180</v>
      </c>
      <c r="J8" s="232" t="s">
        <v>201</v>
      </c>
      <c r="K8" s="251" t="s">
        <v>234</v>
      </c>
      <c r="L8" s="252" t="s">
        <v>216</v>
      </c>
      <c r="M8" s="252"/>
      <c r="N8" s="252" t="s">
        <v>215</v>
      </c>
      <c r="O8" s="252"/>
      <c r="P8" s="252" t="s">
        <v>211</v>
      </c>
      <c r="Q8" s="252"/>
      <c r="R8" s="231" t="s">
        <v>212</v>
      </c>
      <c r="S8" s="231"/>
      <c r="T8" s="231" t="s">
        <v>219</v>
      </c>
      <c r="U8" s="231"/>
      <c r="V8" s="232" t="s">
        <v>205</v>
      </c>
      <c r="W8" s="250"/>
      <c r="X8" s="233" t="s">
        <v>204</v>
      </c>
      <c r="Y8" s="38"/>
      <c r="DZ8" s="226" t="s">
        <v>56</v>
      </c>
      <c r="EA8" s="226" t="s">
        <v>190</v>
      </c>
      <c r="EB8" s="226" t="s">
        <v>53</v>
      </c>
      <c r="EC8" s="226" t="s">
        <v>54</v>
      </c>
      <c r="ED8" s="226" t="s">
        <v>52</v>
      </c>
      <c r="EE8" s="229" t="s">
        <v>180</v>
      </c>
      <c r="EF8" s="230" t="s">
        <v>189</v>
      </c>
      <c r="EG8" s="240" t="s">
        <v>188</v>
      </c>
      <c r="EH8" s="241"/>
      <c r="EI8" s="241"/>
      <c r="EJ8" s="241"/>
      <c r="EK8" s="241"/>
      <c r="EL8" s="241"/>
      <c r="EM8" s="242"/>
      <c r="EN8" s="220" t="s">
        <v>191</v>
      </c>
      <c r="EO8" s="220" t="s">
        <v>192</v>
      </c>
      <c r="EP8" s="237"/>
    </row>
    <row r="9" spans="1:146" s="3" customFormat="1" ht="30.75" customHeight="1">
      <c r="A9" s="217"/>
      <c r="B9" s="245"/>
      <c r="C9" s="247"/>
      <c r="D9" s="238"/>
      <c r="E9" s="238"/>
      <c r="F9" s="238"/>
      <c r="G9" s="238"/>
      <c r="H9" s="238"/>
      <c r="I9" s="239"/>
      <c r="J9" s="232"/>
      <c r="K9" s="251"/>
      <c r="L9" s="252"/>
      <c r="M9" s="252"/>
      <c r="N9" s="252"/>
      <c r="O9" s="252"/>
      <c r="P9" s="252"/>
      <c r="Q9" s="252"/>
      <c r="R9" s="231"/>
      <c r="S9" s="231"/>
      <c r="T9" s="231"/>
      <c r="U9" s="231"/>
      <c r="V9" s="232"/>
      <c r="W9" s="250"/>
      <c r="X9" s="233"/>
      <c r="Y9" s="234" t="s">
        <v>203</v>
      </c>
      <c r="DZ9" s="227"/>
      <c r="EA9" s="227"/>
      <c r="EB9" s="227"/>
      <c r="EC9" s="227"/>
      <c r="ED9" s="227"/>
      <c r="EE9" s="229"/>
      <c r="EF9" s="230"/>
      <c r="EG9" s="221" t="s">
        <v>187</v>
      </c>
      <c r="EH9" s="222" t="s">
        <v>58</v>
      </c>
      <c r="EI9" s="223"/>
      <c r="EJ9" s="224" t="s">
        <v>59</v>
      </c>
      <c r="EK9" s="225"/>
      <c r="EL9" s="224" t="s">
        <v>60</v>
      </c>
      <c r="EM9" s="225"/>
      <c r="EN9" s="220"/>
      <c r="EO9" s="220"/>
      <c r="EP9" s="237"/>
    </row>
    <row r="10" spans="1:146" s="3" customFormat="1" ht="30.75" customHeight="1">
      <c r="A10" s="217"/>
      <c r="B10" s="245"/>
      <c r="C10" s="247"/>
      <c r="D10" s="238"/>
      <c r="E10" s="238"/>
      <c r="F10" s="238"/>
      <c r="G10" s="238"/>
      <c r="H10" s="238"/>
      <c r="I10" s="239"/>
      <c r="J10" s="232"/>
      <c r="K10" s="251"/>
      <c r="L10" s="153" t="s">
        <v>57</v>
      </c>
      <c r="M10" s="154" t="s">
        <v>161</v>
      </c>
      <c r="N10" s="153" t="s">
        <v>57</v>
      </c>
      <c r="O10" s="154" t="s">
        <v>161</v>
      </c>
      <c r="P10" s="153" t="s">
        <v>57</v>
      </c>
      <c r="Q10" s="154" t="s">
        <v>161</v>
      </c>
      <c r="R10" s="153" t="s">
        <v>57</v>
      </c>
      <c r="S10" s="154" t="s">
        <v>161</v>
      </c>
      <c r="T10" s="153" t="s">
        <v>57</v>
      </c>
      <c r="U10" s="154" t="s">
        <v>161</v>
      </c>
      <c r="V10" s="232"/>
      <c r="W10" s="250"/>
      <c r="X10" s="233"/>
      <c r="Y10" s="235"/>
      <c r="DZ10" s="228"/>
      <c r="EA10" s="228"/>
      <c r="EB10" s="228"/>
      <c r="EC10" s="228"/>
      <c r="ED10" s="228"/>
      <c r="EE10" s="229"/>
      <c r="EF10" s="230"/>
      <c r="EG10" s="221"/>
      <c r="EH10" s="15" t="s">
        <v>57</v>
      </c>
      <c r="EI10" s="16" t="s">
        <v>161</v>
      </c>
      <c r="EJ10" s="15" t="s">
        <v>57</v>
      </c>
      <c r="EK10" s="16" t="s">
        <v>161</v>
      </c>
      <c r="EL10" s="15" t="s">
        <v>57</v>
      </c>
      <c r="EM10" s="16" t="s">
        <v>161</v>
      </c>
      <c r="EN10" s="220"/>
      <c r="EO10" s="220"/>
      <c r="EP10" s="237"/>
    </row>
    <row r="11" spans="1:146" s="117" customFormat="1" ht="30.75" customHeight="1">
      <c r="A11" s="119" t="s">
        <v>154</v>
      </c>
      <c r="B11" s="120" t="s">
        <v>145</v>
      </c>
      <c r="C11" s="121" t="s">
        <v>153</v>
      </c>
      <c r="D11" s="122" t="s">
        <v>153</v>
      </c>
      <c r="E11" s="122" t="s">
        <v>146</v>
      </c>
      <c r="F11" s="122" t="s">
        <v>141</v>
      </c>
      <c r="G11" s="121" t="s">
        <v>147</v>
      </c>
      <c r="H11" s="122" t="s">
        <v>148</v>
      </c>
      <c r="I11" s="122" t="s">
        <v>155</v>
      </c>
      <c r="J11" s="121" t="s">
        <v>156</v>
      </c>
      <c r="K11" s="121" t="s">
        <v>149</v>
      </c>
      <c r="L11" s="121" t="s">
        <v>150</v>
      </c>
      <c r="M11" s="123">
        <v>12</v>
      </c>
      <c r="N11" s="121" t="s">
        <v>152</v>
      </c>
      <c r="O11" s="124">
        <v>14</v>
      </c>
      <c r="P11" s="121" t="s">
        <v>158</v>
      </c>
      <c r="Q11" s="124">
        <v>16</v>
      </c>
      <c r="R11" s="124">
        <v>17</v>
      </c>
      <c r="S11" s="124">
        <v>18</v>
      </c>
      <c r="T11" s="124">
        <v>19</v>
      </c>
      <c r="U11" s="124">
        <v>20</v>
      </c>
      <c r="V11" s="124">
        <v>21</v>
      </c>
      <c r="W11" s="115" t="s">
        <v>183</v>
      </c>
      <c r="X11" s="116" t="s">
        <v>160</v>
      </c>
      <c r="DZ11" s="118" t="s">
        <v>153</v>
      </c>
      <c r="EA11" s="118" t="s">
        <v>146</v>
      </c>
      <c r="EB11" s="118" t="s">
        <v>141</v>
      </c>
      <c r="EC11" s="118" t="s">
        <v>147</v>
      </c>
      <c r="ED11" s="118" t="s">
        <v>148</v>
      </c>
      <c r="EE11" s="118" t="s">
        <v>155</v>
      </c>
      <c r="EF11" s="118" t="s">
        <v>156</v>
      </c>
      <c r="EG11" s="118" t="s">
        <v>149</v>
      </c>
      <c r="EH11" s="218" t="s">
        <v>150</v>
      </c>
      <c r="EI11" s="219"/>
      <c r="EJ11" s="218" t="s">
        <v>151</v>
      </c>
      <c r="EK11" s="219"/>
      <c r="EL11" s="218" t="s">
        <v>152</v>
      </c>
      <c r="EM11" s="219"/>
      <c r="EN11" s="118" t="s">
        <v>157</v>
      </c>
      <c r="EO11" s="118" t="s">
        <v>158</v>
      </c>
      <c r="EP11" s="118" t="s">
        <v>159</v>
      </c>
    </row>
    <row r="12" spans="1:236" s="134" customFormat="1" ht="30.75" customHeight="1">
      <c r="A12" s="63"/>
      <c r="B12" s="55" t="s">
        <v>142</v>
      </c>
      <c r="C12" s="59" t="s">
        <v>125</v>
      </c>
      <c r="D12" s="72"/>
      <c r="E12" s="72"/>
      <c r="F12" s="72"/>
      <c r="G12" s="72"/>
      <c r="H12" s="72"/>
      <c r="I12" s="72"/>
      <c r="J12" s="73"/>
      <c r="K12" s="55">
        <f>SUM(K13:K15)</f>
        <v>42</v>
      </c>
      <c r="L12" s="55">
        <f>SUM(L13:L15)</f>
        <v>0</v>
      </c>
      <c r="M12" s="125">
        <f aca="true" t="shared" si="0" ref="M12:M43">L12/K12</f>
        <v>0</v>
      </c>
      <c r="N12" s="55">
        <f>SUM(N13:N15)</f>
        <v>0</v>
      </c>
      <c r="O12" s="125">
        <f aca="true" t="shared" si="1" ref="O12:O43">N12/K12</f>
        <v>0</v>
      </c>
      <c r="P12" s="55">
        <f>SUM(P13:P15)</f>
        <v>0</v>
      </c>
      <c r="Q12" s="125">
        <f aca="true" t="shared" si="2" ref="Q12:Q43">P12/K12</f>
        <v>0</v>
      </c>
      <c r="R12" s="55">
        <f>SUM(R13:R15)</f>
        <v>42</v>
      </c>
      <c r="S12" s="125">
        <f aca="true" t="shared" si="3" ref="S12:S43">R12/K12</f>
        <v>1</v>
      </c>
      <c r="T12" s="55">
        <f>SUM(T13:T15)</f>
        <v>0</v>
      </c>
      <c r="U12" s="125">
        <f aca="true" t="shared" si="4" ref="U12:U43">T12/K12</f>
        <v>0</v>
      </c>
      <c r="V12" s="73"/>
      <c r="W12" s="104"/>
      <c r="X12" s="105"/>
      <c r="Y12" s="126" t="e">
        <f>IF(AND(Q12=100%,S12&gt;=60%,U12&gt;=10%,#REF!="A"),"A",IF(AND(S12&gt;=60%,OR(#REF!="B",#REF!="A")),"B",IF(AND(#REF!=100%,Q12&gt;=70%,OR(#REF!="B",#REF!="A",#REF!="C")),"C","D")))</f>
        <v>#REF!</v>
      </c>
      <c r="Z12" s="127">
        <v>1</v>
      </c>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8">
        <v>1</v>
      </c>
      <c r="EA12" s="128">
        <f>100%</f>
        <v>1</v>
      </c>
      <c r="EB12" s="129">
        <v>0.15</v>
      </c>
      <c r="EC12" s="128">
        <v>0.8</v>
      </c>
      <c r="ED12" s="129" t="s">
        <v>62</v>
      </c>
      <c r="EE12" s="129" t="s">
        <v>63</v>
      </c>
      <c r="EF12" s="129" t="s">
        <v>140</v>
      </c>
      <c r="EG12" s="95" t="e">
        <f>VLOOKUP(DY12,#REF!,28,0)</f>
        <v>#REF!</v>
      </c>
      <c r="EH12" s="130" t="e">
        <f>VLOOKUP(DY12,#REF!,29,0)</f>
        <v>#REF!</v>
      </c>
      <c r="EI12" s="131" t="e">
        <f aca="true" t="shared" si="5" ref="EI12:EI23">EH12/EG12</f>
        <v>#REF!</v>
      </c>
      <c r="EJ12" s="132" t="e">
        <f>VLOOKUP(DY12,#REF!,30,0)</f>
        <v>#REF!</v>
      </c>
      <c r="EK12" s="131" t="e">
        <f aca="true" t="shared" si="6" ref="EK12:EK23">EJ12/EG12</f>
        <v>#REF!</v>
      </c>
      <c r="EL12" s="132" t="e">
        <f>VLOOKUP(DY12,#REF!,31,0)</f>
        <v>#REF!</v>
      </c>
      <c r="EM12" s="131" t="e">
        <f aca="true" t="shared" si="7" ref="EM12:EM23">EL12/EG12</f>
        <v>#REF!</v>
      </c>
      <c r="EN12" s="106" t="s">
        <v>140</v>
      </c>
      <c r="EO12" s="106">
        <f aca="true" t="shared" si="8" ref="EO12:EO23">EQ12</f>
        <v>0</v>
      </c>
      <c r="EP12" s="133"/>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row>
    <row r="13" spans="1:236" s="99" customFormat="1" ht="30.75" customHeight="1">
      <c r="A13" s="64">
        <v>1</v>
      </c>
      <c r="B13" s="56">
        <v>1</v>
      </c>
      <c r="C13" s="61" t="s">
        <v>115</v>
      </c>
      <c r="D13" s="60">
        <v>1</v>
      </c>
      <c r="E13" s="60"/>
      <c r="F13" s="60" t="s">
        <v>70</v>
      </c>
      <c r="G13" s="60"/>
      <c r="H13" s="60"/>
      <c r="I13" s="60"/>
      <c r="J13" s="37" t="s">
        <v>140</v>
      </c>
      <c r="K13" s="55">
        <v>12</v>
      </c>
      <c r="L13" s="58">
        <v>0</v>
      </c>
      <c r="M13" s="111">
        <f t="shared" si="0"/>
        <v>0</v>
      </c>
      <c r="N13" s="58">
        <v>0</v>
      </c>
      <c r="O13" s="111">
        <f t="shared" si="1"/>
        <v>0</v>
      </c>
      <c r="P13" s="58">
        <v>0</v>
      </c>
      <c r="Q13" s="111">
        <f t="shared" si="2"/>
        <v>0</v>
      </c>
      <c r="R13" s="58">
        <v>12</v>
      </c>
      <c r="S13" s="111">
        <f t="shared" si="3"/>
        <v>1</v>
      </c>
      <c r="T13" s="58">
        <v>0</v>
      </c>
      <c r="U13" s="111">
        <f t="shared" si="4"/>
        <v>0</v>
      </c>
      <c r="V13" s="73"/>
      <c r="W13" s="66" t="str">
        <f>IF(U13&gt;=40%,"A","B")</f>
        <v>B</v>
      </c>
      <c r="X13" s="105"/>
      <c r="Y13" s="92" t="e">
        <f>IF(AND(Q13=100%,S13&gt;=60%,U13&gt;=10%,#REF!="A"),"A",IF(AND(S13&gt;=60%,OR(#REF!="B",#REF!="A")),"B",IF(AND(E13=100%,Q13&gt;=70%,OR(#REF!="B",#REF!="A",#REF!="C")),"C","D")))</f>
        <v>#REF!</v>
      </c>
      <c r="Z13" s="14">
        <v>2</v>
      </c>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93">
        <v>1</v>
      </c>
      <c r="EA13" s="93">
        <v>1</v>
      </c>
      <c r="EB13" s="94" t="s">
        <v>67</v>
      </c>
      <c r="EC13" s="93" t="s">
        <v>64</v>
      </c>
      <c r="ED13" s="94" t="s">
        <v>62</v>
      </c>
      <c r="EE13" s="94" t="s">
        <v>63</v>
      </c>
      <c r="EF13" s="94" t="s">
        <v>140</v>
      </c>
      <c r="EG13" s="95" t="e">
        <f>VLOOKUP(DY13,#REF!,28,0)</f>
        <v>#REF!</v>
      </c>
      <c r="EH13" s="96" t="e">
        <f>VLOOKUP(DY13,#REF!,29,0)</f>
        <v>#REF!</v>
      </c>
      <c r="EI13" s="97" t="e">
        <f t="shared" si="5"/>
        <v>#REF!</v>
      </c>
      <c r="EJ13" s="98" t="e">
        <f>VLOOKUP(DY13,#REF!,30,0)</f>
        <v>#REF!</v>
      </c>
      <c r="EK13" s="97" t="e">
        <f t="shared" si="6"/>
        <v>#REF!</v>
      </c>
      <c r="EL13" s="98" t="e">
        <f>VLOOKUP(DY13,#REF!,31,0)</f>
        <v>#REF!</v>
      </c>
      <c r="EM13" s="97" t="e">
        <f t="shared" si="7"/>
        <v>#REF!</v>
      </c>
      <c r="EN13" s="12" t="s">
        <v>144</v>
      </c>
      <c r="EO13" s="106">
        <f t="shared" si="8"/>
        <v>0</v>
      </c>
      <c r="EP13" s="11"/>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row>
    <row r="14" spans="1:236" s="99" customFormat="1" ht="30.75" customHeight="1">
      <c r="A14" s="64">
        <v>2</v>
      </c>
      <c r="B14" s="56">
        <v>2</v>
      </c>
      <c r="C14" s="61" t="s">
        <v>122</v>
      </c>
      <c r="D14" s="60">
        <v>1</v>
      </c>
      <c r="E14" s="60"/>
      <c r="F14" s="60" t="s">
        <v>70</v>
      </c>
      <c r="G14" s="60"/>
      <c r="H14" s="60"/>
      <c r="I14" s="60"/>
      <c r="J14" s="37" t="s">
        <v>140</v>
      </c>
      <c r="K14" s="55">
        <v>15</v>
      </c>
      <c r="L14" s="58">
        <v>0</v>
      </c>
      <c r="M14" s="111">
        <f t="shared" si="0"/>
        <v>0</v>
      </c>
      <c r="N14" s="58">
        <v>0</v>
      </c>
      <c r="O14" s="111">
        <f t="shared" si="1"/>
        <v>0</v>
      </c>
      <c r="P14" s="58">
        <v>0</v>
      </c>
      <c r="Q14" s="111">
        <f t="shared" si="2"/>
        <v>0</v>
      </c>
      <c r="R14" s="58">
        <v>15</v>
      </c>
      <c r="S14" s="111">
        <f t="shared" si="3"/>
        <v>1</v>
      </c>
      <c r="T14" s="58">
        <v>0</v>
      </c>
      <c r="U14" s="111">
        <f t="shared" si="4"/>
        <v>0</v>
      </c>
      <c r="V14" s="73"/>
      <c r="W14" s="66" t="str">
        <f>IF(U14&gt;=40%,"A","B")</f>
        <v>B</v>
      </c>
      <c r="X14" s="105"/>
      <c r="Y14" s="92" t="e">
        <f>IF(AND(Q14=100%,S14&gt;=60%,U14&gt;=10%,#REF!="A"),"A",IF(AND(S14&gt;=60%,OR(#REF!="B",#REF!="A")),"B",IF(AND(E14=100%,Q14&gt;=70%,OR(#REF!="B",#REF!="A",#REF!="C")),"C","D")))</f>
        <v>#REF!</v>
      </c>
      <c r="Z14" s="127">
        <v>3</v>
      </c>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93">
        <v>1</v>
      </c>
      <c r="EA14" s="93">
        <v>1</v>
      </c>
      <c r="EB14" s="94" t="s">
        <v>68</v>
      </c>
      <c r="EC14" s="93" t="s">
        <v>64</v>
      </c>
      <c r="ED14" s="94" t="s">
        <v>62</v>
      </c>
      <c r="EE14" s="94" t="s">
        <v>63</v>
      </c>
      <c r="EF14" s="94" t="s">
        <v>140</v>
      </c>
      <c r="EG14" s="95" t="e">
        <f>VLOOKUP(DY14,#REF!,28,0)</f>
        <v>#REF!</v>
      </c>
      <c r="EH14" s="96" t="e">
        <f>VLOOKUP(DY14,#REF!,29,0)</f>
        <v>#REF!</v>
      </c>
      <c r="EI14" s="97" t="e">
        <f t="shared" si="5"/>
        <v>#REF!</v>
      </c>
      <c r="EJ14" s="98" t="e">
        <f>VLOOKUP(DY14,#REF!,30,0)</f>
        <v>#REF!</v>
      </c>
      <c r="EK14" s="97" t="e">
        <f t="shared" si="6"/>
        <v>#REF!</v>
      </c>
      <c r="EL14" s="98" t="e">
        <f>VLOOKUP(DY14,#REF!,31,0)</f>
        <v>#REF!</v>
      </c>
      <c r="EM14" s="97" t="e">
        <f t="shared" si="7"/>
        <v>#REF!</v>
      </c>
      <c r="EN14" s="12" t="s">
        <v>140</v>
      </c>
      <c r="EO14" s="106">
        <f t="shared" si="8"/>
        <v>0</v>
      </c>
      <c r="EP14" s="11"/>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row>
    <row r="15" spans="1:236" s="99" customFormat="1" ht="30.75" customHeight="1">
      <c r="A15" s="64">
        <v>3</v>
      </c>
      <c r="B15" s="56">
        <v>3</v>
      </c>
      <c r="C15" s="61" t="s">
        <v>177</v>
      </c>
      <c r="D15" s="60">
        <v>1</v>
      </c>
      <c r="E15" s="60"/>
      <c r="F15" s="60" t="s">
        <v>70</v>
      </c>
      <c r="G15" s="60"/>
      <c r="H15" s="60"/>
      <c r="I15" s="60"/>
      <c r="J15" s="37" t="s">
        <v>144</v>
      </c>
      <c r="K15" s="55">
        <v>15</v>
      </c>
      <c r="L15" s="58">
        <v>0</v>
      </c>
      <c r="M15" s="111">
        <f t="shared" si="0"/>
        <v>0</v>
      </c>
      <c r="N15" s="58">
        <v>0</v>
      </c>
      <c r="O15" s="111">
        <f t="shared" si="1"/>
        <v>0</v>
      </c>
      <c r="P15" s="58">
        <v>0</v>
      </c>
      <c r="Q15" s="111">
        <f t="shared" si="2"/>
        <v>0</v>
      </c>
      <c r="R15" s="58">
        <v>15</v>
      </c>
      <c r="S15" s="111">
        <f t="shared" si="3"/>
        <v>1</v>
      </c>
      <c r="T15" s="58">
        <v>0</v>
      </c>
      <c r="U15" s="111">
        <f t="shared" si="4"/>
        <v>0</v>
      </c>
      <c r="V15" s="73"/>
      <c r="W15" s="66" t="str">
        <f>IF(U15&gt;=40%,"A","B")</f>
        <v>B</v>
      </c>
      <c r="X15" s="105"/>
      <c r="Y15" s="92" t="e">
        <f>IF(AND(Q15=100%,S15&gt;=60%,U15&gt;=10%,#REF!="A"),"A",IF(AND(S15&gt;=60%,OR(#REF!="B",#REF!="A")),"B",IF(AND(E15=100%,Q15&gt;=70%,OR(#REF!="B",#REF!="A",#REF!="C")),"C","D")))</f>
        <v>#REF!</v>
      </c>
      <c r="Z15" s="14">
        <v>4</v>
      </c>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93">
        <v>1</v>
      </c>
      <c r="EA15" s="93">
        <v>1</v>
      </c>
      <c r="EB15" s="94" t="s">
        <v>70</v>
      </c>
      <c r="EC15" s="93" t="s">
        <v>64</v>
      </c>
      <c r="ED15" s="94" t="s">
        <v>62</v>
      </c>
      <c r="EE15" s="94" t="s">
        <v>63</v>
      </c>
      <c r="EF15" s="94" t="s">
        <v>144</v>
      </c>
      <c r="EG15" s="95" t="e">
        <f>VLOOKUP(DY15,#REF!,28,0)</f>
        <v>#REF!</v>
      </c>
      <c r="EH15" s="96" t="e">
        <f>VLOOKUP(DY15,#REF!,29,0)</f>
        <v>#REF!</v>
      </c>
      <c r="EI15" s="97" t="e">
        <f t="shared" si="5"/>
        <v>#REF!</v>
      </c>
      <c r="EJ15" s="98" t="e">
        <f>VLOOKUP(DY15,#REF!,30,0)</f>
        <v>#REF!</v>
      </c>
      <c r="EK15" s="97" t="e">
        <f t="shared" si="6"/>
        <v>#REF!</v>
      </c>
      <c r="EL15" s="98" t="e">
        <f>VLOOKUP(DY15,#REF!,31,0)</f>
        <v>#REF!</v>
      </c>
      <c r="EM15" s="97" t="e">
        <f t="shared" si="7"/>
        <v>#REF!</v>
      </c>
      <c r="EN15" s="12" t="s">
        <v>144</v>
      </c>
      <c r="EO15" s="106">
        <f t="shared" si="8"/>
        <v>0</v>
      </c>
      <c r="EP15" s="11"/>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row>
    <row r="16" spans="1:236" s="134" customFormat="1" ht="30.75" customHeight="1">
      <c r="A16" s="63"/>
      <c r="B16" s="55" t="s">
        <v>143</v>
      </c>
      <c r="C16" s="59" t="s">
        <v>126</v>
      </c>
      <c r="D16" s="72"/>
      <c r="E16" s="72"/>
      <c r="F16" s="72"/>
      <c r="G16" s="72"/>
      <c r="H16" s="72"/>
      <c r="I16" s="72"/>
      <c r="J16" s="73"/>
      <c r="K16" s="55">
        <f>SUM(K17:K18)</f>
        <v>12</v>
      </c>
      <c r="L16" s="55">
        <f>SUM(L17:L18)</f>
        <v>0</v>
      </c>
      <c r="M16" s="125">
        <f t="shared" si="0"/>
        <v>0</v>
      </c>
      <c r="N16" s="55">
        <f>SUM(N17:N18)</f>
        <v>0</v>
      </c>
      <c r="O16" s="125">
        <f t="shared" si="1"/>
        <v>0</v>
      </c>
      <c r="P16" s="55">
        <f>SUM(P17:P18)</f>
        <v>0</v>
      </c>
      <c r="Q16" s="125">
        <f t="shared" si="2"/>
        <v>0</v>
      </c>
      <c r="R16" s="55">
        <f>SUM(R17:R18)</f>
        <v>8</v>
      </c>
      <c r="S16" s="125">
        <f t="shared" si="3"/>
        <v>0.6666666666666666</v>
      </c>
      <c r="T16" s="55">
        <f>SUM(T17:T18)</f>
        <v>4</v>
      </c>
      <c r="U16" s="125">
        <f t="shared" si="4"/>
        <v>0.3333333333333333</v>
      </c>
      <c r="V16" s="73"/>
      <c r="W16" s="66"/>
      <c r="X16" s="105"/>
      <c r="Y16" s="126" t="s">
        <v>144</v>
      </c>
      <c r="Z16" s="127">
        <v>5</v>
      </c>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8">
        <v>1</v>
      </c>
      <c r="EA16" s="128">
        <v>1</v>
      </c>
      <c r="EB16" s="129" t="s">
        <v>68</v>
      </c>
      <c r="EC16" s="128" t="s">
        <v>64</v>
      </c>
      <c r="ED16" s="129" t="s">
        <v>62</v>
      </c>
      <c r="EE16" s="129" t="s">
        <v>63</v>
      </c>
      <c r="EF16" s="129" t="s">
        <v>144</v>
      </c>
      <c r="EG16" s="95" t="e">
        <f>VLOOKUP(DY16,#REF!,28,0)</f>
        <v>#REF!</v>
      </c>
      <c r="EH16" s="130" t="e">
        <f>VLOOKUP(DY16,#REF!,29,0)</f>
        <v>#REF!</v>
      </c>
      <c r="EI16" s="131" t="e">
        <f t="shared" si="5"/>
        <v>#REF!</v>
      </c>
      <c r="EJ16" s="132" t="e">
        <f>VLOOKUP(DY16,#REF!,30,0)</f>
        <v>#REF!</v>
      </c>
      <c r="EK16" s="131" t="e">
        <f t="shared" si="6"/>
        <v>#REF!</v>
      </c>
      <c r="EL16" s="132" t="e">
        <f>VLOOKUP(DY16,#REF!,31,0)</f>
        <v>#REF!</v>
      </c>
      <c r="EM16" s="131" t="e">
        <f t="shared" si="7"/>
        <v>#REF!</v>
      </c>
      <c r="EN16" s="106" t="s">
        <v>144</v>
      </c>
      <c r="EO16" s="106">
        <f t="shared" si="8"/>
        <v>0</v>
      </c>
      <c r="EP16" s="133" t="s">
        <v>193</v>
      </c>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row>
    <row r="17" spans="1:236" s="99" customFormat="1" ht="30.75" customHeight="1">
      <c r="A17" s="64">
        <v>4</v>
      </c>
      <c r="B17" s="56">
        <v>1</v>
      </c>
      <c r="C17" s="61" t="s">
        <v>237</v>
      </c>
      <c r="D17" s="60">
        <v>1</v>
      </c>
      <c r="E17" s="60">
        <v>1</v>
      </c>
      <c r="F17" s="60"/>
      <c r="G17" s="60" t="s">
        <v>64</v>
      </c>
      <c r="H17" s="60" t="s">
        <v>62</v>
      </c>
      <c r="I17" s="60" t="s">
        <v>63</v>
      </c>
      <c r="J17" s="37" t="s">
        <v>140</v>
      </c>
      <c r="K17" s="55">
        <f>L17+N17+P17+R17+T17</f>
        <v>2</v>
      </c>
      <c r="L17" s="58">
        <v>0</v>
      </c>
      <c r="M17" s="111">
        <f t="shared" si="0"/>
        <v>0</v>
      </c>
      <c r="N17" s="58">
        <v>0</v>
      </c>
      <c r="O17" s="111">
        <f t="shared" si="1"/>
        <v>0</v>
      </c>
      <c r="P17" s="58">
        <v>0</v>
      </c>
      <c r="Q17" s="111">
        <f t="shared" si="2"/>
        <v>0</v>
      </c>
      <c r="R17" s="58">
        <v>2</v>
      </c>
      <c r="S17" s="111">
        <f t="shared" si="3"/>
        <v>1</v>
      </c>
      <c r="T17" s="58">
        <v>0</v>
      </c>
      <c r="U17" s="111">
        <f t="shared" si="4"/>
        <v>0</v>
      </c>
      <c r="V17" s="73"/>
      <c r="W17" s="66" t="str">
        <f>IF(U17&gt;=40%,"A","B")</f>
        <v>B</v>
      </c>
      <c r="X17" s="105"/>
      <c r="Y17" s="92" t="e">
        <f>IF(AND(Q17=100%,S17&gt;=60%,U17&gt;=10%,#REF!="A"),"A",IF(AND(S17&gt;=60%,OR(#REF!="B",#REF!="A")),"B",IF(AND(E17=100%,Q17&gt;=70%,OR(#REF!="B",#REF!="A",#REF!="C")),"C","D")))</f>
        <v>#REF!</v>
      </c>
      <c r="Z17" s="14">
        <v>6</v>
      </c>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93">
        <v>1</v>
      </c>
      <c r="EA17" s="93">
        <v>1</v>
      </c>
      <c r="EB17" s="93" t="s">
        <v>68</v>
      </c>
      <c r="EC17" s="93" t="s">
        <v>64</v>
      </c>
      <c r="ED17" s="93" t="s">
        <v>62</v>
      </c>
      <c r="EE17" s="93" t="s">
        <v>63</v>
      </c>
      <c r="EF17" s="93" t="s">
        <v>140</v>
      </c>
      <c r="EG17" s="95" t="e">
        <f>VLOOKUP(DY17,#REF!,28,0)</f>
        <v>#REF!</v>
      </c>
      <c r="EH17" s="96" t="e">
        <f>VLOOKUP(DY17,#REF!,29,0)</f>
        <v>#REF!</v>
      </c>
      <c r="EI17" s="97" t="e">
        <f t="shared" si="5"/>
        <v>#REF!</v>
      </c>
      <c r="EJ17" s="98" t="e">
        <f>VLOOKUP(DY17,#REF!,30,0)</f>
        <v>#REF!</v>
      </c>
      <c r="EK17" s="97" t="e">
        <f t="shared" si="6"/>
        <v>#REF!</v>
      </c>
      <c r="EL17" s="98" t="e">
        <f>VLOOKUP(DY17,#REF!,31,0)</f>
        <v>#REF!</v>
      </c>
      <c r="EM17" s="97" t="e">
        <f t="shared" si="7"/>
        <v>#REF!</v>
      </c>
      <c r="EN17" s="12" t="s">
        <v>140</v>
      </c>
      <c r="EO17" s="106">
        <f t="shared" si="8"/>
        <v>0</v>
      </c>
      <c r="EP17" s="11"/>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row>
    <row r="18" spans="1:236" s="99" customFormat="1" ht="30.75" customHeight="1">
      <c r="A18" s="64">
        <v>5</v>
      </c>
      <c r="B18" s="56">
        <v>2</v>
      </c>
      <c r="C18" s="61" t="s">
        <v>61</v>
      </c>
      <c r="D18" s="60">
        <v>1</v>
      </c>
      <c r="E18" s="60">
        <v>1</v>
      </c>
      <c r="F18" s="60" t="s">
        <v>67</v>
      </c>
      <c r="G18" s="60" t="s">
        <v>64</v>
      </c>
      <c r="H18" s="60" t="s">
        <v>62</v>
      </c>
      <c r="I18" s="60" t="s">
        <v>63</v>
      </c>
      <c r="J18" s="37" t="s">
        <v>144</v>
      </c>
      <c r="K18" s="55">
        <v>10</v>
      </c>
      <c r="L18" s="58">
        <v>0</v>
      </c>
      <c r="M18" s="111">
        <f t="shared" si="0"/>
        <v>0</v>
      </c>
      <c r="N18" s="58">
        <v>0</v>
      </c>
      <c r="O18" s="111">
        <f t="shared" si="1"/>
        <v>0</v>
      </c>
      <c r="P18" s="58">
        <v>0</v>
      </c>
      <c r="Q18" s="111">
        <f t="shared" si="2"/>
        <v>0</v>
      </c>
      <c r="R18" s="58">
        <v>6</v>
      </c>
      <c r="S18" s="111">
        <f t="shared" si="3"/>
        <v>0.6</v>
      </c>
      <c r="T18" s="58">
        <v>4</v>
      </c>
      <c r="U18" s="111">
        <f t="shared" si="4"/>
        <v>0.4</v>
      </c>
      <c r="V18" s="73"/>
      <c r="W18" s="66" t="str">
        <f>IF(U18&gt;=40%,"A","B")</f>
        <v>A</v>
      </c>
      <c r="X18" s="105"/>
      <c r="Y18" s="92" t="e">
        <f>IF(AND(Q18=100%,S18&gt;=60%,U18&gt;=10%,#REF!="A"),"A",IF(AND(S18&gt;=60%,OR(#REF!="B",#REF!="A")),"B",IF(AND(E18=100%,Q18&gt;=70%,OR(#REF!="B",#REF!="A",#REF!="C")),"C","D")))</f>
        <v>#REF!</v>
      </c>
      <c r="Z18" s="127">
        <v>7</v>
      </c>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93">
        <v>1</v>
      </c>
      <c r="EA18" s="93">
        <v>1</v>
      </c>
      <c r="EB18" s="94" t="s">
        <v>70</v>
      </c>
      <c r="EC18" s="93" t="s">
        <v>64</v>
      </c>
      <c r="ED18" s="94" t="s">
        <v>62</v>
      </c>
      <c r="EE18" s="94" t="s">
        <v>63</v>
      </c>
      <c r="EF18" s="94" t="s">
        <v>140</v>
      </c>
      <c r="EG18" s="95" t="e">
        <f>VLOOKUP(DY18,#REF!,28,0)</f>
        <v>#REF!</v>
      </c>
      <c r="EH18" s="96" t="e">
        <f>VLOOKUP(DY18,#REF!,29,0)</f>
        <v>#REF!</v>
      </c>
      <c r="EI18" s="97" t="e">
        <f t="shared" si="5"/>
        <v>#REF!</v>
      </c>
      <c r="EJ18" s="98" t="e">
        <f>VLOOKUP(DY18,#REF!,30,0)</f>
        <v>#REF!</v>
      </c>
      <c r="EK18" s="97" t="e">
        <f t="shared" si="6"/>
        <v>#REF!</v>
      </c>
      <c r="EL18" s="98" t="e">
        <f>VLOOKUP(DY18,#REF!,31,0)</f>
        <v>#REF!</v>
      </c>
      <c r="EM18" s="97" t="e">
        <f t="shared" si="7"/>
        <v>#REF!</v>
      </c>
      <c r="EN18" s="12" t="s">
        <v>140</v>
      </c>
      <c r="EO18" s="106">
        <f t="shared" si="8"/>
        <v>0</v>
      </c>
      <c r="EP18" s="11"/>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row>
    <row r="19" spans="1:236" s="134" customFormat="1" ht="30.75" customHeight="1">
      <c r="A19" s="63"/>
      <c r="B19" s="55" t="s">
        <v>66</v>
      </c>
      <c r="C19" s="59" t="s">
        <v>23</v>
      </c>
      <c r="D19" s="72"/>
      <c r="E19" s="72"/>
      <c r="F19" s="72"/>
      <c r="G19" s="72"/>
      <c r="H19" s="72"/>
      <c r="I19" s="72"/>
      <c r="J19" s="73"/>
      <c r="K19" s="55">
        <f>SUM(K20:K21)</f>
        <v>9</v>
      </c>
      <c r="L19" s="55">
        <f>SUM(L20:L21)</f>
        <v>0</v>
      </c>
      <c r="M19" s="125">
        <f t="shared" si="0"/>
        <v>0</v>
      </c>
      <c r="N19" s="55">
        <f>SUM(N20:N21)</f>
        <v>1</v>
      </c>
      <c r="O19" s="125">
        <f t="shared" si="1"/>
        <v>0.1111111111111111</v>
      </c>
      <c r="P19" s="55">
        <f>SUM(P20:P21)</f>
        <v>0</v>
      </c>
      <c r="Q19" s="125">
        <f t="shared" si="2"/>
        <v>0</v>
      </c>
      <c r="R19" s="55">
        <f>SUM(R20:R21)</f>
        <v>8</v>
      </c>
      <c r="S19" s="125">
        <f t="shared" si="3"/>
        <v>0.8888888888888888</v>
      </c>
      <c r="T19" s="55">
        <f>SUM(T20:T21)</f>
        <v>0</v>
      </c>
      <c r="U19" s="125">
        <f t="shared" si="4"/>
        <v>0</v>
      </c>
      <c r="V19" s="73"/>
      <c r="W19" s="66"/>
      <c r="X19" s="105"/>
      <c r="Y19" s="126" t="e">
        <f>IF(AND(Q19=100%,S19&gt;=60%,U19&gt;=10%,#REF!="A"),"A",IF(AND(S19&gt;=60%,OR(#REF!="B",#REF!="A")),"B",IF(AND(E19=100%,Q19&gt;=70%,OR(#REF!="B",#REF!="A",#REF!="C")),"C","D")))</f>
        <v>#REF!</v>
      </c>
      <c r="Z19" s="14">
        <v>8</v>
      </c>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8">
        <v>1</v>
      </c>
      <c r="EA19" s="128">
        <v>1</v>
      </c>
      <c r="EB19" s="129" t="s">
        <v>70</v>
      </c>
      <c r="EC19" s="128" t="s">
        <v>64</v>
      </c>
      <c r="ED19" s="129" t="s">
        <v>62</v>
      </c>
      <c r="EE19" s="129" t="s">
        <v>63</v>
      </c>
      <c r="EF19" s="129" t="s">
        <v>144</v>
      </c>
      <c r="EG19" s="95" t="e">
        <f>VLOOKUP(DY19,#REF!,28,0)</f>
        <v>#REF!</v>
      </c>
      <c r="EH19" s="130" t="e">
        <f>VLOOKUP(DY19,#REF!,29,0)</f>
        <v>#REF!</v>
      </c>
      <c r="EI19" s="131" t="e">
        <f t="shared" si="5"/>
        <v>#REF!</v>
      </c>
      <c r="EJ19" s="132" t="e">
        <f>VLOOKUP(DY19,#REF!,30,0)</f>
        <v>#REF!</v>
      </c>
      <c r="EK19" s="131" t="e">
        <f t="shared" si="6"/>
        <v>#REF!</v>
      </c>
      <c r="EL19" s="132" t="e">
        <f>VLOOKUP(DY19,#REF!,31,0)</f>
        <v>#REF!</v>
      </c>
      <c r="EM19" s="131" t="e">
        <f t="shared" si="7"/>
        <v>#REF!</v>
      </c>
      <c r="EN19" s="106" t="s">
        <v>140</v>
      </c>
      <c r="EO19" s="106">
        <f t="shared" si="8"/>
        <v>0</v>
      </c>
      <c r="EP19" s="133"/>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row>
    <row r="20" spans="1:236" s="99" customFormat="1" ht="30.75" customHeight="1">
      <c r="A20" s="64">
        <v>6</v>
      </c>
      <c r="B20" s="58">
        <v>1</v>
      </c>
      <c r="C20" s="61" t="s">
        <v>69</v>
      </c>
      <c r="D20" s="60">
        <v>1</v>
      </c>
      <c r="E20" s="60">
        <v>1</v>
      </c>
      <c r="F20" s="60" t="s">
        <v>70</v>
      </c>
      <c r="G20" s="60" t="s">
        <v>64</v>
      </c>
      <c r="H20" s="60" t="s">
        <v>62</v>
      </c>
      <c r="I20" s="60" t="s">
        <v>63</v>
      </c>
      <c r="J20" s="37" t="s">
        <v>140</v>
      </c>
      <c r="K20" s="55">
        <v>4</v>
      </c>
      <c r="L20" s="58">
        <v>0</v>
      </c>
      <c r="M20" s="111">
        <f t="shared" si="0"/>
        <v>0</v>
      </c>
      <c r="N20" s="58">
        <v>0</v>
      </c>
      <c r="O20" s="111">
        <f t="shared" si="1"/>
        <v>0</v>
      </c>
      <c r="P20" s="58">
        <v>0</v>
      </c>
      <c r="Q20" s="111">
        <f t="shared" si="2"/>
        <v>0</v>
      </c>
      <c r="R20" s="58">
        <v>4</v>
      </c>
      <c r="S20" s="111">
        <f t="shared" si="3"/>
        <v>1</v>
      </c>
      <c r="T20" s="58">
        <v>0</v>
      </c>
      <c r="U20" s="111">
        <f t="shared" si="4"/>
        <v>0</v>
      </c>
      <c r="V20" s="73"/>
      <c r="W20" s="66" t="str">
        <f>IF(U20&gt;=40%,"A","B")</f>
        <v>B</v>
      </c>
      <c r="X20" s="105"/>
      <c r="Y20" s="92" t="e">
        <f>IF(AND(Q20=100%,S20&gt;=60%,U20&gt;=10%,#REF!="A"),"A",IF(AND(S20&gt;=60%,OR(#REF!="B",#REF!="A")),"B",IF(AND(E20=100%,Q20&gt;=70%,OR(#REF!="B",#REF!="A",#REF!="C")),"C","D")))</f>
        <v>#REF!</v>
      </c>
      <c r="Z20" s="127">
        <v>9</v>
      </c>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93">
        <v>1</v>
      </c>
      <c r="EA20" s="93">
        <v>1</v>
      </c>
      <c r="EB20" s="94" t="s">
        <v>68</v>
      </c>
      <c r="EC20" s="93" t="s">
        <v>64</v>
      </c>
      <c r="ED20" s="94" t="s">
        <v>62</v>
      </c>
      <c r="EE20" s="94" t="s">
        <v>63</v>
      </c>
      <c r="EF20" s="94" t="s">
        <v>144</v>
      </c>
      <c r="EG20" s="95" t="e">
        <f>VLOOKUP(DY20,#REF!,28,0)</f>
        <v>#REF!</v>
      </c>
      <c r="EH20" s="96" t="e">
        <f>VLOOKUP(DY20,#REF!,29,0)</f>
        <v>#REF!</v>
      </c>
      <c r="EI20" s="97" t="e">
        <f t="shared" si="5"/>
        <v>#REF!</v>
      </c>
      <c r="EJ20" s="98" t="e">
        <f>VLOOKUP(DY20,#REF!,30,0)</f>
        <v>#REF!</v>
      </c>
      <c r="EK20" s="97" t="e">
        <f t="shared" si="6"/>
        <v>#REF!</v>
      </c>
      <c r="EL20" s="98" t="e">
        <f>VLOOKUP(DY20,#REF!,31,0)</f>
        <v>#REF!</v>
      </c>
      <c r="EM20" s="97" t="e">
        <f t="shared" si="7"/>
        <v>#REF!</v>
      </c>
      <c r="EN20" s="12" t="s">
        <v>140</v>
      </c>
      <c r="EO20" s="106">
        <f t="shared" si="8"/>
        <v>0</v>
      </c>
      <c r="EP20" s="11"/>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row>
    <row r="21" spans="1:236" s="99" customFormat="1" ht="30.75" customHeight="1">
      <c r="A21" s="64">
        <v>7</v>
      </c>
      <c r="B21" s="58">
        <v>2</v>
      </c>
      <c r="C21" s="61" t="s">
        <v>178</v>
      </c>
      <c r="D21" s="60">
        <v>1</v>
      </c>
      <c r="E21" s="60">
        <v>1</v>
      </c>
      <c r="F21" s="60" t="s">
        <v>70</v>
      </c>
      <c r="G21" s="60" t="s">
        <v>64</v>
      </c>
      <c r="H21" s="60" t="s">
        <v>62</v>
      </c>
      <c r="I21" s="60" t="s">
        <v>63</v>
      </c>
      <c r="J21" s="37" t="s">
        <v>140</v>
      </c>
      <c r="K21" s="55">
        <v>5</v>
      </c>
      <c r="L21" s="58">
        <v>0</v>
      </c>
      <c r="M21" s="111">
        <f t="shared" si="0"/>
        <v>0</v>
      </c>
      <c r="N21" s="58">
        <v>1</v>
      </c>
      <c r="O21" s="111">
        <f t="shared" si="1"/>
        <v>0.2</v>
      </c>
      <c r="P21" s="58">
        <v>0</v>
      </c>
      <c r="Q21" s="111">
        <f t="shared" si="2"/>
        <v>0</v>
      </c>
      <c r="R21" s="58">
        <v>4</v>
      </c>
      <c r="S21" s="111">
        <f t="shared" si="3"/>
        <v>0.8</v>
      </c>
      <c r="T21" s="58">
        <v>0</v>
      </c>
      <c r="U21" s="111">
        <f t="shared" si="4"/>
        <v>0</v>
      </c>
      <c r="V21" s="73"/>
      <c r="W21" s="66" t="str">
        <f>IF(U21&gt;=40%,"A","B")</f>
        <v>B</v>
      </c>
      <c r="X21" s="105"/>
      <c r="Y21" s="92" t="e">
        <f>IF(AND(Q21=100%,S21&gt;=60%,U21&gt;=10%,#REF!="A"),"A",IF(AND(S21&gt;=60%,OR(#REF!="B",#REF!="A")),"B",IF(AND(E21=100%,Q21&gt;=70%,OR(#REF!="B",#REF!="A",#REF!="C")),"C","D")))</f>
        <v>#REF!</v>
      </c>
      <c r="Z21" s="14">
        <v>10</v>
      </c>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93">
        <v>1</v>
      </c>
      <c r="EA21" s="93">
        <v>1</v>
      </c>
      <c r="EB21" s="94" t="s">
        <v>68</v>
      </c>
      <c r="EC21" s="93" t="s">
        <v>64</v>
      </c>
      <c r="ED21" s="94" t="s">
        <v>62</v>
      </c>
      <c r="EE21" s="94" t="s">
        <v>63</v>
      </c>
      <c r="EF21" s="94" t="s">
        <v>144</v>
      </c>
      <c r="EG21" s="95" t="e">
        <f>VLOOKUP(DY21,#REF!,28,0)</f>
        <v>#REF!</v>
      </c>
      <c r="EH21" s="96" t="e">
        <f>VLOOKUP(DY21,#REF!,29,0)</f>
        <v>#REF!</v>
      </c>
      <c r="EI21" s="97" t="e">
        <f t="shared" si="5"/>
        <v>#REF!</v>
      </c>
      <c r="EJ21" s="98" t="e">
        <f>VLOOKUP(DY21,#REF!,30,0)</f>
        <v>#REF!</v>
      </c>
      <c r="EK21" s="97" t="e">
        <f t="shared" si="6"/>
        <v>#REF!</v>
      </c>
      <c r="EL21" s="98" t="e">
        <f>VLOOKUP(DY21,#REF!,31,0)</f>
        <v>#REF!</v>
      </c>
      <c r="EM21" s="97" t="e">
        <f t="shared" si="7"/>
        <v>#REF!</v>
      </c>
      <c r="EN21" s="12" t="s">
        <v>144</v>
      </c>
      <c r="EO21" s="106">
        <f t="shared" si="8"/>
        <v>0</v>
      </c>
      <c r="EP21" s="11"/>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row>
    <row r="22" spans="1:236" s="134" customFormat="1" ht="30.75" customHeight="1">
      <c r="A22" s="63"/>
      <c r="B22" s="55" t="s">
        <v>73</v>
      </c>
      <c r="C22" s="59" t="s">
        <v>7</v>
      </c>
      <c r="D22" s="72"/>
      <c r="E22" s="72"/>
      <c r="F22" s="72"/>
      <c r="G22" s="72"/>
      <c r="H22" s="72"/>
      <c r="I22" s="72"/>
      <c r="J22" s="73"/>
      <c r="K22" s="55">
        <f>SUM(K23:K26)</f>
        <v>16</v>
      </c>
      <c r="L22" s="55">
        <f>SUM(L23:L26)</f>
        <v>0</v>
      </c>
      <c r="M22" s="125">
        <f t="shared" si="0"/>
        <v>0</v>
      </c>
      <c r="N22" s="55">
        <f>SUM(N23:N26)</f>
        <v>0</v>
      </c>
      <c r="O22" s="125">
        <f t="shared" si="1"/>
        <v>0</v>
      </c>
      <c r="P22" s="55">
        <f>SUM(P23:P26)</f>
        <v>0</v>
      </c>
      <c r="Q22" s="125">
        <f t="shared" si="2"/>
        <v>0</v>
      </c>
      <c r="R22" s="55">
        <f>SUM(R23:R26)</f>
        <v>8</v>
      </c>
      <c r="S22" s="125">
        <f t="shared" si="3"/>
        <v>0.5</v>
      </c>
      <c r="T22" s="55">
        <f>SUM(T23:T26)</f>
        <v>8</v>
      </c>
      <c r="U22" s="125">
        <f t="shared" si="4"/>
        <v>0.5</v>
      </c>
      <c r="V22" s="73"/>
      <c r="W22" s="66"/>
      <c r="X22" s="105"/>
      <c r="Y22" s="126" t="e">
        <f>IF(AND(Q22=100%,S22&gt;=60%,U22&gt;=10%,#REF!="A"),"A",IF(AND(S22&gt;=60%,OR(#REF!="B",#REF!="A")),"B",IF(AND(E22=100%,Q22&gt;=70%,OR(#REF!="B",#REF!="A",#REF!="C")),"C","D")))</f>
        <v>#REF!</v>
      </c>
      <c r="Z22" s="127">
        <v>11</v>
      </c>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8">
        <v>1</v>
      </c>
      <c r="EA22" s="128">
        <v>1</v>
      </c>
      <c r="EB22" s="129" t="s">
        <v>70</v>
      </c>
      <c r="EC22" s="128" t="s">
        <v>64</v>
      </c>
      <c r="ED22" s="129" t="s">
        <v>62</v>
      </c>
      <c r="EE22" s="129" t="s">
        <v>63</v>
      </c>
      <c r="EF22" s="129" t="s">
        <v>140</v>
      </c>
      <c r="EG22" s="95" t="e">
        <f>VLOOKUP(DY22,#REF!,28,0)</f>
        <v>#REF!</v>
      </c>
      <c r="EH22" s="130" t="e">
        <f>VLOOKUP(DY22,#REF!,29,0)</f>
        <v>#REF!</v>
      </c>
      <c r="EI22" s="131" t="e">
        <f t="shared" si="5"/>
        <v>#REF!</v>
      </c>
      <c r="EJ22" s="132" t="e">
        <f>VLOOKUP(DY22,#REF!,30,0)</f>
        <v>#REF!</v>
      </c>
      <c r="EK22" s="131" t="e">
        <f t="shared" si="6"/>
        <v>#REF!</v>
      </c>
      <c r="EL22" s="132" t="e">
        <f>VLOOKUP(DY22,#REF!,31,0)</f>
        <v>#REF!</v>
      </c>
      <c r="EM22" s="131" t="e">
        <f t="shared" si="7"/>
        <v>#REF!</v>
      </c>
      <c r="EN22" s="106" t="s">
        <v>144</v>
      </c>
      <c r="EO22" s="106">
        <f t="shared" si="8"/>
        <v>0</v>
      </c>
      <c r="EP22" s="133"/>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row>
    <row r="23" spans="1:236" s="99" customFormat="1" ht="30.75" customHeight="1">
      <c r="A23" s="64">
        <v>8</v>
      </c>
      <c r="B23" s="58">
        <v>1</v>
      </c>
      <c r="C23" s="61" t="s">
        <v>9</v>
      </c>
      <c r="D23" s="60">
        <v>1</v>
      </c>
      <c r="E23" s="60">
        <v>1</v>
      </c>
      <c r="F23" s="60" t="s">
        <v>70</v>
      </c>
      <c r="G23" s="60" t="s">
        <v>64</v>
      </c>
      <c r="H23" s="60" t="s">
        <v>62</v>
      </c>
      <c r="I23" s="60" t="s">
        <v>63</v>
      </c>
      <c r="J23" s="37" t="s">
        <v>144</v>
      </c>
      <c r="K23" s="55">
        <v>5</v>
      </c>
      <c r="L23" s="58">
        <v>0</v>
      </c>
      <c r="M23" s="111">
        <f t="shared" si="0"/>
        <v>0</v>
      </c>
      <c r="N23" s="58">
        <v>0</v>
      </c>
      <c r="O23" s="111">
        <f t="shared" si="1"/>
        <v>0</v>
      </c>
      <c r="P23" s="58">
        <v>0</v>
      </c>
      <c r="Q23" s="111">
        <f t="shared" si="2"/>
        <v>0</v>
      </c>
      <c r="R23" s="58">
        <v>2</v>
      </c>
      <c r="S23" s="111">
        <f t="shared" si="3"/>
        <v>0.4</v>
      </c>
      <c r="T23" s="58">
        <v>3</v>
      </c>
      <c r="U23" s="111">
        <f t="shared" si="4"/>
        <v>0.6</v>
      </c>
      <c r="V23" s="73"/>
      <c r="W23" s="66" t="str">
        <f>IF(U23&gt;=40%,"A","B")</f>
        <v>A</v>
      </c>
      <c r="X23" s="105"/>
      <c r="Y23" s="92" t="e">
        <f>IF(AND(Q23=100%,S23&gt;=60%,U23&gt;=10%,#REF!="A"),"A",IF(AND(S23&gt;=60%,OR(#REF!="B",#REF!="A")),"B",IF(AND(E23=100%,Q23&gt;=70%,OR(#REF!="B",#REF!="A",#REF!="C")),"C","D")))</f>
        <v>#REF!</v>
      </c>
      <c r="Z23" s="14">
        <v>12</v>
      </c>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93">
        <v>1</v>
      </c>
      <c r="EA23" s="93">
        <v>1</v>
      </c>
      <c r="EB23" s="94" t="s">
        <v>70</v>
      </c>
      <c r="EC23" s="93" t="s">
        <v>64</v>
      </c>
      <c r="ED23" s="94" t="s">
        <v>62</v>
      </c>
      <c r="EE23" s="100" t="s">
        <v>63</v>
      </c>
      <c r="EF23" s="100" t="s">
        <v>140</v>
      </c>
      <c r="EG23" s="95" t="e">
        <f>VLOOKUP(DY23,#REF!,28,0)</f>
        <v>#REF!</v>
      </c>
      <c r="EH23" s="96" t="e">
        <f>VLOOKUP(DY23,#REF!,29,0)</f>
        <v>#REF!</v>
      </c>
      <c r="EI23" s="97" t="e">
        <f t="shared" si="5"/>
        <v>#REF!</v>
      </c>
      <c r="EJ23" s="98" t="e">
        <f>VLOOKUP(DY23,#REF!,30,0)</f>
        <v>#REF!</v>
      </c>
      <c r="EK23" s="97" t="e">
        <f t="shared" si="6"/>
        <v>#REF!</v>
      </c>
      <c r="EL23" s="98" t="e">
        <f>VLOOKUP(DY23,#REF!,31,0)</f>
        <v>#REF!</v>
      </c>
      <c r="EM23" s="97" t="e">
        <f t="shared" si="7"/>
        <v>#REF!</v>
      </c>
      <c r="EN23" s="12" t="s">
        <v>140</v>
      </c>
      <c r="EO23" s="106">
        <f t="shared" si="8"/>
        <v>0</v>
      </c>
      <c r="EP23" s="11"/>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row>
    <row r="24" spans="1:236" s="99" customFormat="1" ht="30.75" customHeight="1">
      <c r="A24" s="64">
        <v>9</v>
      </c>
      <c r="B24" s="58">
        <v>2</v>
      </c>
      <c r="C24" s="61" t="s">
        <v>11</v>
      </c>
      <c r="D24" s="60">
        <v>1</v>
      </c>
      <c r="E24" s="60">
        <v>1</v>
      </c>
      <c r="F24" s="60" t="s">
        <v>70</v>
      </c>
      <c r="G24" s="60" t="s">
        <v>64</v>
      </c>
      <c r="H24" s="60" t="s">
        <v>62</v>
      </c>
      <c r="I24" s="60" t="s">
        <v>63</v>
      </c>
      <c r="J24" s="58" t="s">
        <v>144</v>
      </c>
      <c r="K24" s="55">
        <f>L24+N24+P24+R24+T24</f>
        <v>5</v>
      </c>
      <c r="L24" s="58">
        <v>0</v>
      </c>
      <c r="M24" s="111">
        <f t="shared" si="0"/>
        <v>0</v>
      </c>
      <c r="N24" s="58">
        <v>0</v>
      </c>
      <c r="O24" s="111">
        <f t="shared" si="1"/>
        <v>0</v>
      </c>
      <c r="P24" s="58">
        <v>0</v>
      </c>
      <c r="Q24" s="111">
        <f t="shared" si="2"/>
        <v>0</v>
      </c>
      <c r="R24" s="58">
        <v>3</v>
      </c>
      <c r="S24" s="111">
        <f t="shared" si="3"/>
        <v>0.6</v>
      </c>
      <c r="T24" s="58">
        <v>2</v>
      </c>
      <c r="U24" s="111">
        <f t="shared" si="4"/>
        <v>0.4</v>
      </c>
      <c r="V24" s="55"/>
      <c r="W24" s="66" t="str">
        <f>IF(U24&gt;=40%,"A","B")</f>
        <v>A</v>
      </c>
      <c r="X24" s="105"/>
      <c r="Y24" s="92"/>
      <c r="Z24" s="127">
        <v>13</v>
      </c>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93"/>
      <c r="EA24" s="93"/>
      <c r="EB24" s="94"/>
      <c r="EC24" s="93"/>
      <c r="ED24" s="94"/>
      <c r="EE24" s="101"/>
      <c r="EF24" s="101"/>
      <c r="EG24" s="95"/>
      <c r="EH24" s="96"/>
      <c r="EI24" s="97"/>
      <c r="EJ24" s="98"/>
      <c r="EK24" s="97"/>
      <c r="EL24" s="98"/>
      <c r="EM24" s="97"/>
      <c r="EN24" s="12"/>
      <c r="EO24" s="106"/>
      <c r="EP24" s="11"/>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row>
    <row r="25" spans="1:236" s="99" customFormat="1" ht="30.75" customHeight="1">
      <c r="A25" s="64">
        <v>10</v>
      </c>
      <c r="B25" s="58">
        <v>3</v>
      </c>
      <c r="C25" s="61" t="s">
        <v>8</v>
      </c>
      <c r="D25" s="60">
        <v>1</v>
      </c>
      <c r="E25" s="60">
        <v>1</v>
      </c>
      <c r="F25" s="60" t="s">
        <v>70</v>
      </c>
      <c r="G25" s="60" t="s">
        <v>64</v>
      </c>
      <c r="H25" s="60" t="s">
        <v>62</v>
      </c>
      <c r="I25" s="60" t="s">
        <v>63</v>
      </c>
      <c r="J25" s="37" t="s">
        <v>144</v>
      </c>
      <c r="K25" s="55">
        <f>L25+N25+P25+R25+T25</f>
        <v>3</v>
      </c>
      <c r="L25" s="58">
        <v>0</v>
      </c>
      <c r="M25" s="111">
        <f t="shared" si="0"/>
        <v>0</v>
      </c>
      <c r="N25" s="58">
        <v>0</v>
      </c>
      <c r="O25" s="111">
        <f t="shared" si="1"/>
        <v>0</v>
      </c>
      <c r="P25" s="58">
        <v>0</v>
      </c>
      <c r="Q25" s="111">
        <f t="shared" si="2"/>
        <v>0</v>
      </c>
      <c r="R25" s="58">
        <v>1</v>
      </c>
      <c r="S25" s="111">
        <f t="shared" si="3"/>
        <v>0.3333333333333333</v>
      </c>
      <c r="T25" s="58">
        <v>2</v>
      </c>
      <c r="U25" s="111">
        <f t="shared" si="4"/>
        <v>0.6666666666666666</v>
      </c>
      <c r="V25" s="73"/>
      <c r="W25" s="66" t="str">
        <f>IF(U25&gt;=40%,"A","B")</f>
        <v>A</v>
      </c>
      <c r="X25" s="105"/>
      <c r="Y25" s="92"/>
      <c r="Z25" s="14">
        <v>14</v>
      </c>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93"/>
      <c r="EA25" s="93"/>
      <c r="EB25" s="94"/>
      <c r="EC25" s="93"/>
      <c r="ED25" s="94"/>
      <c r="EE25" s="101"/>
      <c r="EF25" s="101"/>
      <c r="EG25" s="95"/>
      <c r="EH25" s="96"/>
      <c r="EI25" s="97"/>
      <c r="EJ25" s="98"/>
      <c r="EK25" s="97"/>
      <c r="EL25" s="98"/>
      <c r="EM25" s="97"/>
      <c r="EN25" s="12"/>
      <c r="EO25" s="106"/>
      <c r="EP25" s="11"/>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row>
    <row r="26" spans="1:236" s="99" customFormat="1" ht="30.75" customHeight="1">
      <c r="A26" s="64">
        <v>11</v>
      </c>
      <c r="B26" s="58">
        <v>4</v>
      </c>
      <c r="C26" s="61" t="s">
        <v>114</v>
      </c>
      <c r="D26" s="60">
        <v>1</v>
      </c>
      <c r="E26" s="60">
        <v>1</v>
      </c>
      <c r="F26" s="60" t="s">
        <v>70</v>
      </c>
      <c r="G26" s="60" t="s">
        <v>64</v>
      </c>
      <c r="H26" s="60" t="s">
        <v>62</v>
      </c>
      <c r="I26" s="60" t="s">
        <v>63</v>
      </c>
      <c r="J26" s="37" t="s">
        <v>144</v>
      </c>
      <c r="K26" s="55">
        <f>L26+N26+P26+R26+T26</f>
        <v>3</v>
      </c>
      <c r="L26" s="58">
        <v>0</v>
      </c>
      <c r="M26" s="111">
        <f t="shared" si="0"/>
        <v>0</v>
      </c>
      <c r="N26" s="58">
        <v>0</v>
      </c>
      <c r="O26" s="111">
        <f t="shared" si="1"/>
        <v>0</v>
      </c>
      <c r="P26" s="58">
        <v>0</v>
      </c>
      <c r="Q26" s="111">
        <f t="shared" si="2"/>
        <v>0</v>
      </c>
      <c r="R26" s="58">
        <v>2</v>
      </c>
      <c r="S26" s="111">
        <f t="shared" si="3"/>
        <v>0.6666666666666666</v>
      </c>
      <c r="T26" s="58">
        <v>1</v>
      </c>
      <c r="U26" s="111">
        <f t="shared" si="4"/>
        <v>0.3333333333333333</v>
      </c>
      <c r="V26" s="73"/>
      <c r="W26" s="66" t="str">
        <f>IF(U26&gt;=40%,"A","B")</f>
        <v>B</v>
      </c>
      <c r="X26" s="105"/>
      <c r="Y26" s="92" t="s">
        <v>144</v>
      </c>
      <c r="Z26" s="127">
        <v>15</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93">
        <v>1</v>
      </c>
      <c r="EA26" s="93">
        <v>0.8</v>
      </c>
      <c r="EB26" s="94" t="s">
        <v>68</v>
      </c>
      <c r="EC26" s="93" t="s">
        <v>64</v>
      </c>
      <c r="ED26" s="94" t="s">
        <v>62</v>
      </c>
      <c r="EE26" s="94" t="s">
        <v>63</v>
      </c>
      <c r="EF26" s="94" t="s">
        <v>140</v>
      </c>
      <c r="EG26" s="95" t="e">
        <f>VLOOKUP(DY26,#REF!,28,0)</f>
        <v>#REF!</v>
      </c>
      <c r="EH26" s="96" t="e">
        <f>VLOOKUP(DY26,#REF!,29,0)</f>
        <v>#REF!</v>
      </c>
      <c r="EI26" s="97" t="e">
        <f>EH26/EG26</f>
        <v>#REF!</v>
      </c>
      <c r="EJ26" s="98" t="e">
        <f>VLOOKUP(DY26,#REF!,30,0)</f>
        <v>#REF!</v>
      </c>
      <c r="EK26" s="97" t="e">
        <f>EJ26/EG26</f>
        <v>#REF!</v>
      </c>
      <c r="EL26" s="98" t="e">
        <f>VLOOKUP(DY26,#REF!,31,0)</f>
        <v>#REF!</v>
      </c>
      <c r="EM26" s="97" t="e">
        <f>EL26/EG26</f>
        <v>#REF!</v>
      </c>
      <c r="EN26" s="12" t="s">
        <v>140</v>
      </c>
      <c r="EO26" s="106">
        <f>EQ26</f>
        <v>0</v>
      </c>
      <c r="EP26" s="11"/>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row>
    <row r="27" spans="1:236" s="134" customFormat="1" ht="30.75" customHeight="1">
      <c r="A27" s="63"/>
      <c r="B27" s="57" t="s">
        <v>79</v>
      </c>
      <c r="C27" s="59" t="s">
        <v>1</v>
      </c>
      <c r="D27" s="72"/>
      <c r="E27" s="72"/>
      <c r="F27" s="72"/>
      <c r="G27" s="72"/>
      <c r="H27" s="72"/>
      <c r="I27" s="72"/>
      <c r="J27" s="73"/>
      <c r="K27" s="55">
        <f>SUM(K28:K31)</f>
        <v>34</v>
      </c>
      <c r="L27" s="55">
        <f>SUM(L28:L31)</f>
        <v>0</v>
      </c>
      <c r="M27" s="125">
        <f t="shared" si="0"/>
        <v>0</v>
      </c>
      <c r="N27" s="55">
        <f>SUM(N28:N31)</f>
        <v>0</v>
      </c>
      <c r="O27" s="125">
        <f t="shared" si="1"/>
        <v>0</v>
      </c>
      <c r="P27" s="55">
        <f>SUM(P28:P31)</f>
        <v>0</v>
      </c>
      <c r="Q27" s="125">
        <f t="shared" si="2"/>
        <v>0</v>
      </c>
      <c r="R27" s="55">
        <f>SUM(R28:R31)</f>
        <v>27</v>
      </c>
      <c r="S27" s="125">
        <f t="shared" si="3"/>
        <v>0.7941176470588235</v>
      </c>
      <c r="T27" s="55">
        <f>SUM(T28:T31)</f>
        <v>7</v>
      </c>
      <c r="U27" s="125">
        <f t="shared" si="4"/>
        <v>0.20588235294117646</v>
      </c>
      <c r="V27" s="73"/>
      <c r="W27" s="66"/>
      <c r="X27" s="105"/>
      <c r="Y27" s="126" t="e">
        <f>IF(AND(Q27=100%,S27&gt;=60%,U27&gt;=10%,#REF!="A"),"A",IF(AND(S27&gt;=60%,OR(#REF!="B",#REF!="A")),"B",IF(AND(E27=100%,Q27&gt;=70%,OR(#REF!="B",#REF!="A",#REF!="C")),"C","D")))</f>
        <v>#REF!</v>
      </c>
      <c r="Z27" s="14">
        <v>16</v>
      </c>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8">
        <v>1</v>
      </c>
      <c r="EA27" s="128">
        <v>1</v>
      </c>
      <c r="EB27" s="128" t="s">
        <v>74</v>
      </c>
      <c r="EC27" s="128" t="s">
        <v>64</v>
      </c>
      <c r="ED27" s="129" t="s">
        <v>62</v>
      </c>
      <c r="EE27" s="129" t="s">
        <v>63</v>
      </c>
      <c r="EF27" s="129" t="s">
        <v>144</v>
      </c>
      <c r="EG27" s="95" t="e">
        <f>VLOOKUP(DY27,#REF!,28,0)</f>
        <v>#REF!</v>
      </c>
      <c r="EH27" s="130" t="e">
        <f>VLOOKUP(DY27,#REF!,29,0)</f>
        <v>#REF!</v>
      </c>
      <c r="EI27" s="131" t="e">
        <f>EH27/EG27</f>
        <v>#REF!</v>
      </c>
      <c r="EJ27" s="132" t="e">
        <f>VLOOKUP(DY27,#REF!,30,0)</f>
        <v>#REF!</v>
      </c>
      <c r="EK27" s="131" t="e">
        <f>EJ27/EG27</f>
        <v>#REF!</v>
      </c>
      <c r="EL27" s="132" t="e">
        <f>VLOOKUP(DY27,#REF!,31,0)</f>
        <v>#REF!</v>
      </c>
      <c r="EM27" s="131" t="e">
        <f>EL27/EG27</f>
        <v>#REF!</v>
      </c>
      <c r="EN27" s="106" t="s">
        <v>140</v>
      </c>
      <c r="EO27" s="106">
        <f>EQ27</f>
        <v>0</v>
      </c>
      <c r="EP27" s="133"/>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row>
    <row r="28" spans="1:236" s="99" customFormat="1" ht="30.75" customHeight="1">
      <c r="A28" s="64">
        <v>12</v>
      </c>
      <c r="B28" s="58">
        <v>1</v>
      </c>
      <c r="C28" s="61" t="s">
        <v>75</v>
      </c>
      <c r="D28" s="60">
        <v>1</v>
      </c>
      <c r="E28" s="60"/>
      <c r="F28" s="60" t="s">
        <v>70</v>
      </c>
      <c r="G28" s="60" t="s">
        <v>64</v>
      </c>
      <c r="H28" s="60" t="s">
        <v>62</v>
      </c>
      <c r="I28" s="60" t="s">
        <v>63</v>
      </c>
      <c r="J28" s="37" t="s">
        <v>144</v>
      </c>
      <c r="K28" s="55">
        <v>13</v>
      </c>
      <c r="L28" s="58">
        <v>0</v>
      </c>
      <c r="M28" s="111">
        <f t="shared" si="0"/>
        <v>0</v>
      </c>
      <c r="N28" s="58">
        <v>0</v>
      </c>
      <c r="O28" s="111">
        <f t="shared" si="1"/>
        <v>0</v>
      </c>
      <c r="P28" s="58">
        <v>0</v>
      </c>
      <c r="Q28" s="111">
        <f t="shared" si="2"/>
        <v>0</v>
      </c>
      <c r="R28" s="58">
        <v>10</v>
      </c>
      <c r="S28" s="111">
        <f t="shared" si="3"/>
        <v>0.7692307692307693</v>
      </c>
      <c r="T28" s="58">
        <v>3</v>
      </c>
      <c r="U28" s="111">
        <f t="shared" si="4"/>
        <v>0.23076923076923078</v>
      </c>
      <c r="V28" s="73"/>
      <c r="W28" s="66" t="str">
        <f>IF(U28&gt;=40%,"A","B")</f>
        <v>B</v>
      </c>
      <c r="X28" s="105"/>
      <c r="Y28" s="92" t="e">
        <f>IF(AND(Q28=100%,S28&gt;=60%,U28&gt;=10%,#REF!="A"),"A",IF(AND(S28&gt;=60%,OR(#REF!="B",#REF!="A")),"B",IF(AND(E28=100%,Q28&gt;=70%,OR(#REF!="B",#REF!="A",#REF!="C")),"C","D")))</f>
        <v>#REF!</v>
      </c>
      <c r="Z28" s="127">
        <v>17</v>
      </c>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93">
        <v>1</v>
      </c>
      <c r="EA28" s="93">
        <v>1</v>
      </c>
      <c r="EB28" s="94" t="s">
        <v>70</v>
      </c>
      <c r="EC28" s="93" t="s">
        <v>64</v>
      </c>
      <c r="ED28" s="94" t="s">
        <v>62</v>
      </c>
      <c r="EE28" s="94" t="s">
        <v>63</v>
      </c>
      <c r="EF28" s="94" t="s">
        <v>140</v>
      </c>
      <c r="EG28" s="95" t="e">
        <f>VLOOKUP(DY28,#REF!,28,0)</f>
        <v>#REF!</v>
      </c>
      <c r="EH28" s="96" t="e">
        <f>VLOOKUP(DY28,#REF!,29,0)</f>
        <v>#REF!</v>
      </c>
      <c r="EI28" s="97" t="e">
        <f>EH28/EG28</f>
        <v>#REF!</v>
      </c>
      <c r="EJ28" s="98" t="e">
        <f>VLOOKUP(DY28,#REF!,30,0)</f>
        <v>#REF!</v>
      </c>
      <c r="EK28" s="97" t="e">
        <f>EJ28/EG28</f>
        <v>#REF!</v>
      </c>
      <c r="EL28" s="98" t="e">
        <f>VLOOKUP(DY28,#REF!,31,0)</f>
        <v>#REF!</v>
      </c>
      <c r="EM28" s="97" t="e">
        <f>EL28/EG28</f>
        <v>#REF!</v>
      </c>
      <c r="EN28" s="12" t="s">
        <v>144</v>
      </c>
      <c r="EO28" s="106">
        <f>EQ28</f>
        <v>0</v>
      </c>
      <c r="EP28" s="11"/>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row>
    <row r="29" spans="1:236" s="99" customFormat="1" ht="30.75" customHeight="1">
      <c r="A29" s="64">
        <v>13</v>
      </c>
      <c r="B29" s="58">
        <v>2</v>
      </c>
      <c r="C29" s="61" t="s">
        <v>76</v>
      </c>
      <c r="D29" s="60">
        <v>1</v>
      </c>
      <c r="E29" s="60"/>
      <c r="F29" s="60" t="s">
        <v>70</v>
      </c>
      <c r="G29" s="60" t="s">
        <v>64</v>
      </c>
      <c r="H29" s="60" t="s">
        <v>62</v>
      </c>
      <c r="I29" s="60" t="s">
        <v>63</v>
      </c>
      <c r="J29" s="37" t="s">
        <v>144</v>
      </c>
      <c r="K29" s="55">
        <v>10</v>
      </c>
      <c r="L29" s="58">
        <v>0</v>
      </c>
      <c r="M29" s="111">
        <f t="shared" si="0"/>
        <v>0</v>
      </c>
      <c r="N29" s="58">
        <v>0</v>
      </c>
      <c r="O29" s="111">
        <f t="shared" si="1"/>
        <v>0</v>
      </c>
      <c r="P29" s="58">
        <v>0</v>
      </c>
      <c r="Q29" s="111">
        <f t="shared" si="2"/>
        <v>0</v>
      </c>
      <c r="R29" s="58">
        <v>8</v>
      </c>
      <c r="S29" s="111">
        <f t="shared" si="3"/>
        <v>0.8</v>
      </c>
      <c r="T29" s="58">
        <v>2</v>
      </c>
      <c r="U29" s="111">
        <f t="shared" si="4"/>
        <v>0.2</v>
      </c>
      <c r="V29" s="73"/>
      <c r="W29" s="66" t="str">
        <f>IF(U29&gt;=40%,"A","B")</f>
        <v>B</v>
      </c>
      <c r="X29" s="105"/>
      <c r="Y29" s="92"/>
      <c r="Z29" s="14">
        <v>18</v>
      </c>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93"/>
      <c r="EA29" s="93"/>
      <c r="EB29" s="94"/>
      <c r="EC29" s="93"/>
      <c r="ED29" s="94"/>
      <c r="EE29" s="94"/>
      <c r="EF29" s="94"/>
      <c r="EG29" s="95"/>
      <c r="EH29" s="96"/>
      <c r="EI29" s="97"/>
      <c r="EJ29" s="98"/>
      <c r="EK29" s="97"/>
      <c r="EL29" s="98"/>
      <c r="EM29" s="97"/>
      <c r="EN29" s="12"/>
      <c r="EO29" s="106"/>
      <c r="EP29" s="11"/>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row>
    <row r="30" spans="1:236" s="99" customFormat="1" ht="30.75" customHeight="1">
      <c r="A30" s="64">
        <v>14</v>
      </c>
      <c r="B30" s="58">
        <v>3</v>
      </c>
      <c r="C30" s="61" t="s">
        <v>77</v>
      </c>
      <c r="D30" s="60">
        <v>1</v>
      </c>
      <c r="E30" s="60"/>
      <c r="F30" s="60" t="s">
        <v>70</v>
      </c>
      <c r="G30" s="60" t="s">
        <v>64</v>
      </c>
      <c r="H30" s="60" t="s">
        <v>62</v>
      </c>
      <c r="I30" s="60" t="s">
        <v>63</v>
      </c>
      <c r="J30" s="37" t="s">
        <v>144</v>
      </c>
      <c r="K30" s="55">
        <v>5</v>
      </c>
      <c r="L30" s="58">
        <v>0</v>
      </c>
      <c r="M30" s="111">
        <f t="shared" si="0"/>
        <v>0</v>
      </c>
      <c r="N30" s="58">
        <v>0</v>
      </c>
      <c r="O30" s="111">
        <f t="shared" si="1"/>
        <v>0</v>
      </c>
      <c r="P30" s="58">
        <v>0</v>
      </c>
      <c r="Q30" s="111">
        <f t="shared" si="2"/>
        <v>0</v>
      </c>
      <c r="R30" s="58">
        <v>4</v>
      </c>
      <c r="S30" s="111">
        <f t="shared" si="3"/>
        <v>0.8</v>
      </c>
      <c r="T30" s="58">
        <v>1</v>
      </c>
      <c r="U30" s="111">
        <f t="shared" si="4"/>
        <v>0.2</v>
      </c>
      <c r="V30" s="73"/>
      <c r="W30" s="66" t="str">
        <f>IF(U30&gt;=40%,"A","B")</f>
        <v>B</v>
      </c>
      <c r="X30" s="105"/>
      <c r="Y30" s="92"/>
      <c r="Z30" s="127">
        <v>19</v>
      </c>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93"/>
      <c r="EA30" s="93"/>
      <c r="EB30" s="94"/>
      <c r="EC30" s="93"/>
      <c r="ED30" s="94"/>
      <c r="EE30" s="94"/>
      <c r="EF30" s="94"/>
      <c r="EG30" s="95"/>
      <c r="EH30" s="96"/>
      <c r="EI30" s="97"/>
      <c r="EJ30" s="98"/>
      <c r="EK30" s="97"/>
      <c r="EL30" s="98"/>
      <c r="EM30" s="97"/>
      <c r="EN30" s="12"/>
      <c r="EO30" s="106"/>
      <c r="EP30" s="11"/>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row>
    <row r="31" spans="1:236" s="99" customFormat="1" ht="30.75" customHeight="1">
      <c r="A31" s="64">
        <v>15</v>
      </c>
      <c r="B31" s="58">
        <v>4</v>
      </c>
      <c r="C31" s="61" t="s">
        <v>78</v>
      </c>
      <c r="D31" s="60">
        <v>1</v>
      </c>
      <c r="E31" s="60"/>
      <c r="F31" s="60" t="s">
        <v>70</v>
      </c>
      <c r="G31" s="60" t="s">
        <v>64</v>
      </c>
      <c r="H31" s="60" t="s">
        <v>62</v>
      </c>
      <c r="I31" s="60" t="s">
        <v>63</v>
      </c>
      <c r="J31" s="37" t="s">
        <v>140</v>
      </c>
      <c r="K31" s="55">
        <v>6</v>
      </c>
      <c r="L31" s="58">
        <v>0</v>
      </c>
      <c r="M31" s="111">
        <f t="shared" si="0"/>
        <v>0</v>
      </c>
      <c r="N31" s="58">
        <v>0</v>
      </c>
      <c r="O31" s="111">
        <f t="shared" si="1"/>
        <v>0</v>
      </c>
      <c r="P31" s="58">
        <v>0</v>
      </c>
      <c r="Q31" s="111">
        <f t="shared" si="2"/>
        <v>0</v>
      </c>
      <c r="R31" s="58">
        <v>5</v>
      </c>
      <c r="S31" s="111">
        <f t="shared" si="3"/>
        <v>0.8333333333333334</v>
      </c>
      <c r="T31" s="58">
        <v>1</v>
      </c>
      <c r="U31" s="111">
        <f t="shared" si="4"/>
        <v>0.16666666666666666</v>
      </c>
      <c r="V31" s="73"/>
      <c r="W31" s="66" t="str">
        <f>IF(U31&gt;=40%,"A","B")</f>
        <v>B</v>
      </c>
      <c r="X31" s="105"/>
      <c r="Y31" s="92"/>
      <c r="Z31" s="14">
        <v>20</v>
      </c>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93"/>
      <c r="EA31" s="93"/>
      <c r="EB31" s="94"/>
      <c r="EC31" s="93"/>
      <c r="ED31" s="94"/>
      <c r="EE31" s="94"/>
      <c r="EF31" s="94"/>
      <c r="EG31" s="95"/>
      <c r="EH31" s="96"/>
      <c r="EI31" s="97"/>
      <c r="EJ31" s="98"/>
      <c r="EK31" s="97"/>
      <c r="EL31" s="98"/>
      <c r="EM31" s="97"/>
      <c r="EN31" s="12"/>
      <c r="EO31" s="106"/>
      <c r="EP31" s="11"/>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row>
    <row r="32" spans="1:236" s="134" customFormat="1" ht="30.75" customHeight="1">
      <c r="A32" s="63"/>
      <c r="B32" s="57" t="s">
        <v>87</v>
      </c>
      <c r="C32" s="59" t="s">
        <v>127</v>
      </c>
      <c r="D32" s="72"/>
      <c r="E32" s="72"/>
      <c r="F32" s="72"/>
      <c r="G32" s="72"/>
      <c r="H32" s="72"/>
      <c r="I32" s="72"/>
      <c r="J32" s="73"/>
      <c r="K32" s="55">
        <f>SUM(K33:K36)</f>
        <v>30</v>
      </c>
      <c r="L32" s="55">
        <f>SUM(L33:L36)</f>
        <v>4</v>
      </c>
      <c r="M32" s="125">
        <f t="shared" si="0"/>
        <v>0.13333333333333333</v>
      </c>
      <c r="N32" s="55">
        <f>SUM(N33:N36)</f>
        <v>0</v>
      </c>
      <c r="O32" s="125">
        <f t="shared" si="1"/>
        <v>0</v>
      </c>
      <c r="P32" s="55">
        <f>SUM(P33:P36)</f>
        <v>0</v>
      </c>
      <c r="Q32" s="125">
        <f t="shared" si="2"/>
        <v>0</v>
      </c>
      <c r="R32" s="55">
        <f>SUM(R33:R36)</f>
        <v>25</v>
      </c>
      <c r="S32" s="125">
        <f t="shared" si="3"/>
        <v>0.8333333333333334</v>
      </c>
      <c r="T32" s="55">
        <f>SUM(T33:T36)</f>
        <v>1</v>
      </c>
      <c r="U32" s="125">
        <f t="shared" si="4"/>
        <v>0.03333333333333333</v>
      </c>
      <c r="V32" s="73"/>
      <c r="W32" s="66"/>
      <c r="X32" s="105"/>
      <c r="Y32" s="126" t="e">
        <f>IF(AND(Q32=100%,S32&gt;=60%,U32&gt;=10%,#REF!="A"),"A",IF(AND(S32&gt;=60%,OR(#REF!="B",#REF!="A")),"B",IF(AND(E32=100%,Q32&gt;=70%,OR(#REF!="B",#REF!="A",#REF!="C")),"C","D")))</f>
        <v>#REF!</v>
      </c>
      <c r="Z32" s="127">
        <v>21</v>
      </c>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8">
        <v>1</v>
      </c>
      <c r="EA32" s="128">
        <v>1</v>
      </c>
      <c r="EB32" s="129" t="s">
        <v>70</v>
      </c>
      <c r="EC32" s="128" t="s">
        <v>64</v>
      </c>
      <c r="ED32" s="129" t="s">
        <v>62</v>
      </c>
      <c r="EE32" s="129" t="s">
        <v>63</v>
      </c>
      <c r="EF32" s="129" t="s">
        <v>140</v>
      </c>
      <c r="EG32" s="95" t="e">
        <f>VLOOKUP(DY32,#REF!,28,0)</f>
        <v>#REF!</v>
      </c>
      <c r="EH32" s="130" t="e">
        <f>VLOOKUP(DY32,#REF!,29,0)</f>
        <v>#REF!</v>
      </c>
      <c r="EI32" s="131" t="e">
        <f>EH32/EG32</f>
        <v>#REF!</v>
      </c>
      <c r="EJ32" s="132" t="e">
        <f>VLOOKUP(DY32,#REF!,30,0)</f>
        <v>#REF!</v>
      </c>
      <c r="EK32" s="131" t="e">
        <f>EJ32/EG32</f>
        <v>#REF!</v>
      </c>
      <c r="EL32" s="132" t="e">
        <f>VLOOKUP(DY32,#REF!,31,0)</f>
        <v>#REF!</v>
      </c>
      <c r="EM32" s="131" t="e">
        <f>EL32/EG32</f>
        <v>#REF!</v>
      </c>
      <c r="EN32" s="106" t="s">
        <v>144</v>
      </c>
      <c r="EO32" s="106">
        <f>EQ32</f>
        <v>0</v>
      </c>
      <c r="EP32" s="133"/>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row>
    <row r="33" spans="1:236" s="99" customFormat="1" ht="30.75" customHeight="1">
      <c r="A33" s="64">
        <v>16</v>
      </c>
      <c r="B33" s="58">
        <v>1</v>
      </c>
      <c r="C33" s="61" t="s">
        <v>13</v>
      </c>
      <c r="D33" s="60">
        <v>1</v>
      </c>
      <c r="E33" s="60">
        <v>1</v>
      </c>
      <c r="F33" s="60" t="s">
        <v>70</v>
      </c>
      <c r="G33" s="60" t="s">
        <v>64</v>
      </c>
      <c r="H33" s="60" t="s">
        <v>62</v>
      </c>
      <c r="I33" s="60" t="s">
        <v>63</v>
      </c>
      <c r="J33" s="37" t="s">
        <v>144</v>
      </c>
      <c r="K33" s="55">
        <v>10</v>
      </c>
      <c r="L33" s="58">
        <v>0</v>
      </c>
      <c r="M33" s="111">
        <f t="shared" si="0"/>
        <v>0</v>
      </c>
      <c r="N33" s="58">
        <v>0</v>
      </c>
      <c r="O33" s="111">
        <f t="shared" si="1"/>
        <v>0</v>
      </c>
      <c r="P33" s="58">
        <v>0</v>
      </c>
      <c r="Q33" s="111">
        <f t="shared" si="2"/>
        <v>0</v>
      </c>
      <c r="R33" s="58">
        <v>9</v>
      </c>
      <c r="S33" s="111">
        <f t="shared" si="3"/>
        <v>0.9</v>
      </c>
      <c r="T33" s="58">
        <v>1</v>
      </c>
      <c r="U33" s="111">
        <f t="shared" si="4"/>
        <v>0.1</v>
      </c>
      <c r="V33" s="73"/>
      <c r="W33" s="66" t="str">
        <f>IF(U33&gt;=40%,"A","B")</f>
        <v>B</v>
      </c>
      <c r="X33" s="105"/>
      <c r="Y33" s="92" t="e">
        <f>IF(AND(Q33=100%,S33&gt;=60%,U33&gt;=10%,#REF!="A"),"A",IF(AND(S33&gt;=60%,OR(#REF!="B",#REF!="A")),"B",IF(AND(E33=100%,Q33&gt;=70%,OR(#REF!="B",#REF!="A",#REF!="C")),"C","D")))</f>
        <v>#REF!</v>
      </c>
      <c r="Z33" s="14">
        <v>22</v>
      </c>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93">
        <v>1</v>
      </c>
      <c r="EA33" s="93">
        <v>1</v>
      </c>
      <c r="EB33" s="94">
        <v>0.3</v>
      </c>
      <c r="EC33" s="93" t="s">
        <v>64</v>
      </c>
      <c r="ED33" s="94" t="s">
        <v>62</v>
      </c>
      <c r="EE33" s="94" t="s">
        <v>63</v>
      </c>
      <c r="EF33" s="94" t="s">
        <v>140</v>
      </c>
      <c r="EG33" s="95" t="e">
        <f>VLOOKUP(DY33,#REF!,28,0)</f>
        <v>#REF!</v>
      </c>
      <c r="EH33" s="96" t="e">
        <f>VLOOKUP(DY33,#REF!,29,0)</f>
        <v>#REF!</v>
      </c>
      <c r="EI33" s="97" t="e">
        <f>EH33/EG33</f>
        <v>#REF!</v>
      </c>
      <c r="EJ33" s="98" t="e">
        <f>VLOOKUP(DY33,#REF!,30,0)</f>
        <v>#REF!</v>
      </c>
      <c r="EK33" s="97" t="e">
        <f>EJ33/EG33</f>
        <v>#REF!</v>
      </c>
      <c r="EL33" s="98" t="e">
        <f>VLOOKUP(DY33,#REF!,31,0)</f>
        <v>#REF!</v>
      </c>
      <c r="EM33" s="97" t="e">
        <f>EL33/EG33</f>
        <v>#REF!</v>
      </c>
      <c r="EN33" s="12" t="s">
        <v>144</v>
      </c>
      <c r="EO33" s="106">
        <f>EQ33</f>
        <v>0</v>
      </c>
      <c r="EP33" s="11"/>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row>
    <row r="34" spans="1:146" s="99" customFormat="1" ht="30.75" customHeight="1">
      <c r="A34" s="64">
        <v>17</v>
      </c>
      <c r="B34" s="58">
        <v>2</v>
      </c>
      <c r="C34" s="61" t="s">
        <v>116</v>
      </c>
      <c r="D34" s="60">
        <v>1</v>
      </c>
      <c r="E34" s="60">
        <v>1</v>
      </c>
      <c r="F34" s="60" t="s">
        <v>70</v>
      </c>
      <c r="G34" s="60" t="s">
        <v>64</v>
      </c>
      <c r="H34" s="60" t="s">
        <v>62</v>
      </c>
      <c r="I34" s="60" t="s">
        <v>63</v>
      </c>
      <c r="J34" s="71" t="s">
        <v>140</v>
      </c>
      <c r="K34" s="55">
        <v>10</v>
      </c>
      <c r="L34" s="58">
        <v>2</v>
      </c>
      <c r="M34" s="111">
        <f t="shared" si="0"/>
        <v>0.2</v>
      </c>
      <c r="N34" s="58">
        <v>0</v>
      </c>
      <c r="O34" s="111">
        <f t="shared" si="1"/>
        <v>0</v>
      </c>
      <c r="P34" s="58">
        <v>0</v>
      </c>
      <c r="Q34" s="111">
        <f t="shared" si="2"/>
        <v>0</v>
      </c>
      <c r="R34" s="58">
        <v>8</v>
      </c>
      <c r="S34" s="111">
        <f t="shared" si="3"/>
        <v>0.8</v>
      </c>
      <c r="T34" s="58">
        <v>0</v>
      </c>
      <c r="U34" s="111">
        <f t="shared" si="4"/>
        <v>0</v>
      </c>
      <c r="V34" s="81"/>
      <c r="W34" s="66" t="str">
        <f>IF(U34&gt;=40%,"A","B")</f>
        <v>B</v>
      </c>
      <c r="X34" s="105"/>
      <c r="Y34" s="92" t="e">
        <f>IF(AND(Q34=100%,S34&gt;=60%,U34&gt;=5%,#REF!="A"),"A",IF(AND(S34&gt;=60%,OR(#REF!="B",#REF!="A")),"B",IF(AND(E34=100%,Q34&gt;=70%,OR(#REF!="B",#REF!="A",#REF!="C")),"C","D")))</f>
        <v>#REF!</v>
      </c>
      <c r="Z34" s="127">
        <v>23</v>
      </c>
      <c r="DZ34" s="100">
        <v>1</v>
      </c>
      <c r="EA34" s="100">
        <v>1</v>
      </c>
      <c r="EB34" s="100" t="s">
        <v>138</v>
      </c>
      <c r="EC34" s="100" t="s">
        <v>64</v>
      </c>
      <c r="ED34" s="100" t="s">
        <v>62</v>
      </c>
      <c r="EE34" s="100" t="s">
        <v>63</v>
      </c>
      <c r="EF34" s="100" t="s">
        <v>140</v>
      </c>
      <c r="EG34" s="95" t="e">
        <f>VLOOKUP(DY34,#REF!,28,0)</f>
        <v>#REF!</v>
      </c>
      <c r="EH34" s="96" t="e">
        <f>VLOOKUP(DY34,#REF!,29,0)</f>
        <v>#REF!</v>
      </c>
      <c r="EI34" s="97" t="e">
        <f>EH34/EG34</f>
        <v>#REF!</v>
      </c>
      <c r="EJ34" s="98" t="e">
        <f>VLOOKUP(DY34,#REF!,30,0)</f>
        <v>#REF!</v>
      </c>
      <c r="EK34" s="97" t="e">
        <f>EJ34/EG34</f>
        <v>#REF!</v>
      </c>
      <c r="EL34" s="98" t="e">
        <f>VLOOKUP(DY34,#REF!,31,0)</f>
        <v>#REF!</v>
      </c>
      <c r="EM34" s="97" t="e">
        <f>EL34/EG34</f>
        <v>#REF!</v>
      </c>
      <c r="EN34" s="102" t="s">
        <v>140</v>
      </c>
      <c r="EO34" s="106">
        <f>EQ34</f>
        <v>0</v>
      </c>
      <c r="EP34" s="11"/>
    </row>
    <row r="35" spans="1:146" s="99" customFormat="1" ht="30.75" customHeight="1">
      <c r="A35" s="64">
        <v>18</v>
      </c>
      <c r="B35" s="56">
        <v>3</v>
      </c>
      <c r="C35" s="65" t="s">
        <v>117</v>
      </c>
      <c r="D35" s="60">
        <v>1</v>
      </c>
      <c r="E35" s="60">
        <v>1</v>
      </c>
      <c r="F35" s="60" t="s">
        <v>207</v>
      </c>
      <c r="G35" s="60" t="s">
        <v>64</v>
      </c>
      <c r="H35" s="60" t="s">
        <v>62</v>
      </c>
      <c r="I35" s="60" t="s">
        <v>63</v>
      </c>
      <c r="J35" s="37" t="s">
        <v>140</v>
      </c>
      <c r="K35" s="55">
        <v>6</v>
      </c>
      <c r="L35" s="70">
        <v>1</v>
      </c>
      <c r="M35" s="111">
        <f t="shared" si="0"/>
        <v>0.16666666666666666</v>
      </c>
      <c r="N35" s="70">
        <v>0</v>
      </c>
      <c r="O35" s="111">
        <f t="shared" si="1"/>
        <v>0</v>
      </c>
      <c r="P35" s="70">
        <v>0</v>
      </c>
      <c r="Q35" s="111">
        <f t="shared" si="2"/>
        <v>0</v>
      </c>
      <c r="R35" s="70">
        <v>5</v>
      </c>
      <c r="S35" s="111">
        <f t="shared" si="3"/>
        <v>0.8333333333333334</v>
      </c>
      <c r="T35" s="70">
        <v>0</v>
      </c>
      <c r="U35" s="111">
        <f t="shared" si="4"/>
        <v>0</v>
      </c>
      <c r="V35" s="73"/>
      <c r="W35" s="66" t="str">
        <f>IF(U35&gt;=40%,"A","B")</f>
        <v>B</v>
      </c>
      <c r="X35" s="105"/>
      <c r="Y35" s="92"/>
      <c r="Z35" s="14">
        <v>24</v>
      </c>
      <c r="DZ35" s="100"/>
      <c r="EA35" s="100"/>
      <c r="EB35" s="101"/>
      <c r="EC35" s="100"/>
      <c r="ED35" s="101"/>
      <c r="EE35" s="100"/>
      <c r="EF35" s="100"/>
      <c r="EG35" s="95"/>
      <c r="EH35" s="96"/>
      <c r="EI35" s="97"/>
      <c r="EJ35" s="98"/>
      <c r="EK35" s="97"/>
      <c r="EL35" s="98"/>
      <c r="EM35" s="97"/>
      <c r="EN35" s="102"/>
      <c r="EO35" s="106"/>
      <c r="EP35" s="11"/>
    </row>
    <row r="36" spans="1:146" s="99" customFormat="1" ht="30.75" customHeight="1">
      <c r="A36" s="64">
        <v>19</v>
      </c>
      <c r="B36" s="58">
        <v>4</v>
      </c>
      <c r="C36" s="61" t="s">
        <v>118</v>
      </c>
      <c r="D36" s="60">
        <v>1</v>
      </c>
      <c r="E36" s="60">
        <v>1</v>
      </c>
      <c r="F36" s="60" t="s">
        <v>70</v>
      </c>
      <c r="G36" s="60" t="s">
        <v>64</v>
      </c>
      <c r="H36" s="60" t="s">
        <v>62</v>
      </c>
      <c r="I36" s="60" t="s">
        <v>63</v>
      </c>
      <c r="J36" s="71" t="s">
        <v>144</v>
      </c>
      <c r="K36" s="55">
        <v>4</v>
      </c>
      <c r="L36" s="70">
        <v>1</v>
      </c>
      <c r="M36" s="111">
        <f t="shared" si="0"/>
        <v>0.25</v>
      </c>
      <c r="N36" s="70">
        <v>0</v>
      </c>
      <c r="O36" s="111">
        <f t="shared" si="1"/>
        <v>0</v>
      </c>
      <c r="P36" s="70">
        <v>0</v>
      </c>
      <c r="Q36" s="111">
        <f t="shared" si="2"/>
        <v>0</v>
      </c>
      <c r="R36" s="70">
        <v>3</v>
      </c>
      <c r="S36" s="111">
        <f t="shared" si="3"/>
        <v>0.75</v>
      </c>
      <c r="T36" s="70">
        <v>0</v>
      </c>
      <c r="U36" s="111">
        <f t="shared" si="4"/>
        <v>0</v>
      </c>
      <c r="V36" s="81"/>
      <c r="W36" s="66" t="str">
        <f>IF(U36&gt;=40%,"A","B")</f>
        <v>B</v>
      </c>
      <c r="X36" s="105"/>
      <c r="Y36" s="92" t="s">
        <v>144</v>
      </c>
      <c r="Z36" s="127">
        <v>25</v>
      </c>
      <c r="DZ36" s="100"/>
      <c r="EA36" s="100"/>
      <c r="EB36" s="101"/>
      <c r="EC36" s="100"/>
      <c r="ED36" s="101"/>
      <c r="EE36" s="100"/>
      <c r="EF36" s="100"/>
      <c r="EG36" s="95"/>
      <c r="EH36" s="96"/>
      <c r="EI36" s="97"/>
      <c r="EJ36" s="98"/>
      <c r="EK36" s="97"/>
      <c r="EL36" s="98"/>
      <c r="EM36" s="97"/>
      <c r="EN36" s="102"/>
      <c r="EO36" s="106"/>
      <c r="EP36" s="11"/>
    </row>
    <row r="37" spans="1:236" s="134" customFormat="1" ht="30.75" customHeight="1">
      <c r="A37" s="63"/>
      <c r="B37" s="57" t="s">
        <v>88</v>
      </c>
      <c r="C37" s="59" t="s">
        <v>0</v>
      </c>
      <c r="D37" s="72"/>
      <c r="E37" s="72"/>
      <c r="F37" s="72"/>
      <c r="G37" s="72"/>
      <c r="H37" s="72"/>
      <c r="I37" s="72"/>
      <c r="J37" s="81"/>
      <c r="K37" s="55">
        <f>SUM(K38:K41)</f>
        <v>20</v>
      </c>
      <c r="L37" s="55">
        <f>SUM(L38:L41)</f>
        <v>0</v>
      </c>
      <c r="M37" s="125">
        <f t="shared" si="0"/>
        <v>0</v>
      </c>
      <c r="N37" s="55">
        <f>SUM(N38:N41)</f>
        <v>0</v>
      </c>
      <c r="O37" s="125">
        <f t="shared" si="1"/>
        <v>0</v>
      </c>
      <c r="P37" s="55">
        <f>SUM(P38:P41)</f>
        <v>2</v>
      </c>
      <c r="Q37" s="125">
        <f t="shared" si="2"/>
        <v>0.1</v>
      </c>
      <c r="R37" s="55">
        <f>SUM(R38:R41)</f>
        <v>13</v>
      </c>
      <c r="S37" s="125">
        <f t="shared" si="3"/>
        <v>0.65</v>
      </c>
      <c r="T37" s="55">
        <f>SUM(T38:T41)</f>
        <v>5</v>
      </c>
      <c r="U37" s="125">
        <f t="shared" si="4"/>
        <v>0.25</v>
      </c>
      <c r="V37" s="81"/>
      <c r="W37" s="66"/>
      <c r="X37" s="105"/>
      <c r="Y37" s="126" t="e">
        <f>IF(AND(Q37=100%,S37&gt;=60%,U37&gt;=10%,#REF!="A"),"A",IF(AND(S37&gt;=60%,OR(#REF!="B",#REF!="A")),"B",IF(AND(E37=100%,Q37&gt;=70%,OR(#REF!="B",#REF!="A",#REF!="C")),"C","D")))</f>
        <v>#REF!</v>
      </c>
      <c r="Z37" s="14">
        <v>26</v>
      </c>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8">
        <v>1</v>
      </c>
      <c r="EA37" s="128">
        <v>1</v>
      </c>
      <c r="EB37" s="129" t="s">
        <v>70</v>
      </c>
      <c r="EC37" s="128" t="s">
        <v>64</v>
      </c>
      <c r="ED37" s="129" t="s">
        <v>62</v>
      </c>
      <c r="EE37" s="135" t="s">
        <v>63</v>
      </c>
      <c r="EF37" s="135" t="s">
        <v>144</v>
      </c>
      <c r="EG37" s="95" t="e">
        <f>VLOOKUP(DY37,#REF!,28,0)</f>
        <v>#REF!</v>
      </c>
      <c r="EH37" s="130" t="e">
        <f>VLOOKUP(DY37,#REF!,29,0)</f>
        <v>#REF!</v>
      </c>
      <c r="EI37" s="131" t="e">
        <f aca="true" t="shared" si="9" ref="EI37:EI52">EH37/EG37</f>
        <v>#REF!</v>
      </c>
      <c r="EJ37" s="132" t="e">
        <f>VLOOKUP(DY37,#REF!,30,0)</f>
        <v>#REF!</v>
      </c>
      <c r="EK37" s="131" t="e">
        <f aca="true" t="shared" si="10" ref="EK37:EK52">EJ37/EG37</f>
        <v>#REF!</v>
      </c>
      <c r="EL37" s="132" t="e">
        <f>VLOOKUP(DY37,#REF!,31,0)</f>
        <v>#REF!</v>
      </c>
      <c r="EM37" s="131" t="e">
        <f aca="true" t="shared" si="11" ref="EM37:EM52">EL37/EG37</f>
        <v>#REF!</v>
      </c>
      <c r="EN37" s="106" t="s">
        <v>140</v>
      </c>
      <c r="EO37" s="106">
        <f aca="true" t="shared" si="12" ref="EO37:EO52">EQ37</f>
        <v>0</v>
      </c>
      <c r="EP37" s="133"/>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row>
    <row r="38" spans="1:236" s="99" customFormat="1" ht="30.75" customHeight="1">
      <c r="A38" s="64">
        <v>20</v>
      </c>
      <c r="B38" s="58">
        <v>1</v>
      </c>
      <c r="C38" s="61" t="s">
        <v>173</v>
      </c>
      <c r="D38" s="60">
        <v>1</v>
      </c>
      <c r="E38" s="60">
        <v>1</v>
      </c>
      <c r="F38" s="60" t="s">
        <v>70</v>
      </c>
      <c r="G38" s="60" t="s">
        <v>64</v>
      </c>
      <c r="H38" s="60" t="s">
        <v>62</v>
      </c>
      <c r="I38" s="60" t="s">
        <v>63</v>
      </c>
      <c r="J38" s="37" t="s">
        <v>140</v>
      </c>
      <c r="K38" s="55">
        <v>8</v>
      </c>
      <c r="L38" s="58">
        <v>0</v>
      </c>
      <c r="M38" s="111">
        <f t="shared" si="0"/>
        <v>0</v>
      </c>
      <c r="N38" s="58">
        <v>0</v>
      </c>
      <c r="O38" s="111">
        <f t="shared" si="1"/>
        <v>0</v>
      </c>
      <c r="P38" s="58">
        <v>2</v>
      </c>
      <c r="Q38" s="111">
        <f t="shared" si="2"/>
        <v>0.25</v>
      </c>
      <c r="R38" s="58">
        <v>6</v>
      </c>
      <c r="S38" s="111">
        <f t="shared" si="3"/>
        <v>0.75</v>
      </c>
      <c r="T38" s="58">
        <v>0</v>
      </c>
      <c r="U38" s="111">
        <f t="shared" si="4"/>
        <v>0</v>
      </c>
      <c r="V38" s="73"/>
      <c r="W38" s="66" t="str">
        <f>IF(U38&gt;=40%,"A","B")</f>
        <v>B</v>
      </c>
      <c r="X38" s="105"/>
      <c r="Y38" s="92" t="e">
        <f>IF(AND(Q38=100%,S38&gt;=60%,U38&gt;=10%,#REF!="A"),"A",IF(AND(S38&gt;=60%,OR(#REF!="B",#REF!="A")),"B",IF(AND(E38=100%,Q38&gt;=70%,OR(#REF!="B",#REF!="A",#REF!="C")),"C","D")))</f>
        <v>#REF!</v>
      </c>
      <c r="Z38" s="127">
        <v>27</v>
      </c>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93">
        <v>1</v>
      </c>
      <c r="EA38" s="93">
        <v>1</v>
      </c>
      <c r="EB38" s="94" t="s">
        <v>70</v>
      </c>
      <c r="EC38" s="93" t="s">
        <v>64</v>
      </c>
      <c r="ED38" s="94" t="s">
        <v>62</v>
      </c>
      <c r="EE38" s="94" t="s">
        <v>63</v>
      </c>
      <c r="EF38" s="94" t="s">
        <v>140</v>
      </c>
      <c r="EG38" s="95" t="e">
        <f>VLOOKUP(DY38,#REF!,28,0)</f>
        <v>#REF!</v>
      </c>
      <c r="EH38" s="96" t="e">
        <f>VLOOKUP(DY38,#REF!,29,0)</f>
        <v>#REF!</v>
      </c>
      <c r="EI38" s="97" t="e">
        <f t="shared" si="9"/>
        <v>#REF!</v>
      </c>
      <c r="EJ38" s="98" t="e">
        <f>VLOOKUP(DY38,#REF!,30,0)</f>
        <v>#REF!</v>
      </c>
      <c r="EK38" s="97" t="e">
        <f t="shared" si="10"/>
        <v>#REF!</v>
      </c>
      <c r="EL38" s="98" t="e">
        <f>VLOOKUP(DY38,#REF!,31,0)</f>
        <v>#REF!</v>
      </c>
      <c r="EM38" s="97" t="e">
        <f t="shared" si="11"/>
        <v>#REF!</v>
      </c>
      <c r="EN38" s="12" t="s">
        <v>140</v>
      </c>
      <c r="EO38" s="106">
        <f t="shared" si="12"/>
        <v>0</v>
      </c>
      <c r="EP38" s="11"/>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row>
    <row r="39" spans="1:236" s="99" customFormat="1" ht="30.75" customHeight="1">
      <c r="A39" s="64">
        <v>21</v>
      </c>
      <c r="B39" s="58">
        <v>2</v>
      </c>
      <c r="C39" s="61" t="s">
        <v>174</v>
      </c>
      <c r="D39" s="60">
        <v>1</v>
      </c>
      <c r="E39" s="60">
        <v>1</v>
      </c>
      <c r="F39" s="60" t="s">
        <v>70</v>
      </c>
      <c r="G39" s="60" t="s">
        <v>64</v>
      </c>
      <c r="H39" s="60" t="s">
        <v>62</v>
      </c>
      <c r="I39" s="60" t="s">
        <v>63</v>
      </c>
      <c r="J39" s="37" t="s">
        <v>144</v>
      </c>
      <c r="K39" s="55">
        <v>6</v>
      </c>
      <c r="L39" s="58">
        <v>0</v>
      </c>
      <c r="M39" s="111">
        <f t="shared" si="0"/>
        <v>0</v>
      </c>
      <c r="N39" s="58">
        <v>0</v>
      </c>
      <c r="O39" s="111">
        <f t="shared" si="1"/>
        <v>0</v>
      </c>
      <c r="P39" s="58">
        <v>0</v>
      </c>
      <c r="Q39" s="111">
        <f t="shared" si="2"/>
        <v>0</v>
      </c>
      <c r="R39" s="58">
        <v>3</v>
      </c>
      <c r="S39" s="111">
        <f t="shared" si="3"/>
        <v>0.5</v>
      </c>
      <c r="T39" s="58">
        <v>3</v>
      </c>
      <c r="U39" s="111">
        <f t="shared" si="4"/>
        <v>0.5</v>
      </c>
      <c r="V39" s="73"/>
      <c r="W39" s="66" t="str">
        <f>IF(U39&gt;=40%,"A","B")</f>
        <v>A</v>
      </c>
      <c r="X39" s="105"/>
      <c r="Y39" s="92" t="e">
        <f>IF(AND(Q39=100%,S39&gt;=60%,U39&gt;=10%,#REF!="A"),"A",IF(AND(S39&gt;=60%,OR(#REF!="B",#REF!="A")),"B",IF(AND(E39=100%,Q39&gt;=70%,OR(#REF!="B",#REF!="A",#REF!="C")),"C","D")))</f>
        <v>#REF!</v>
      </c>
      <c r="Z39" s="14">
        <v>28</v>
      </c>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93">
        <v>1</v>
      </c>
      <c r="EA39" s="93">
        <v>1</v>
      </c>
      <c r="EB39" s="94" t="s">
        <v>121</v>
      </c>
      <c r="EC39" s="93" t="s">
        <v>64</v>
      </c>
      <c r="ED39" s="94" t="s">
        <v>62</v>
      </c>
      <c r="EE39" s="94" t="s">
        <v>63</v>
      </c>
      <c r="EF39" s="94" t="s">
        <v>140</v>
      </c>
      <c r="EG39" s="95" t="e">
        <f>VLOOKUP(DY39,#REF!,28,0)</f>
        <v>#REF!</v>
      </c>
      <c r="EH39" s="96" t="e">
        <f>VLOOKUP(DY39,#REF!,29,0)</f>
        <v>#REF!</v>
      </c>
      <c r="EI39" s="97" t="e">
        <f t="shared" si="9"/>
        <v>#REF!</v>
      </c>
      <c r="EJ39" s="98" t="e">
        <f>VLOOKUP(DY39,#REF!,30,0)</f>
        <v>#REF!</v>
      </c>
      <c r="EK39" s="97" t="e">
        <f t="shared" si="10"/>
        <v>#REF!</v>
      </c>
      <c r="EL39" s="98" t="e">
        <f>VLOOKUP(DY39,#REF!,31,0)</f>
        <v>#REF!</v>
      </c>
      <c r="EM39" s="97" t="e">
        <f t="shared" si="11"/>
        <v>#REF!</v>
      </c>
      <c r="EN39" s="12" t="s">
        <v>140</v>
      </c>
      <c r="EO39" s="106">
        <f t="shared" si="12"/>
        <v>0</v>
      </c>
      <c r="EP39" s="11"/>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row>
    <row r="40" spans="1:236" s="99" customFormat="1" ht="30.75" customHeight="1" thickBot="1">
      <c r="A40" s="64">
        <v>22</v>
      </c>
      <c r="B40" s="58">
        <v>3</v>
      </c>
      <c r="C40" s="61" t="s">
        <v>175</v>
      </c>
      <c r="D40" s="60">
        <v>1</v>
      </c>
      <c r="E40" s="60">
        <v>1</v>
      </c>
      <c r="F40" s="60" t="s">
        <v>70</v>
      </c>
      <c r="G40" s="60" t="s">
        <v>64</v>
      </c>
      <c r="H40" s="60" t="s">
        <v>62</v>
      </c>
      <c r="I40" s="60" t="s">
        <v>63</v>
      </c>
      <c r="J40" s="37" t="s">
        <v>144</v>
      </c>
      <c r="K40" s="55">
        <v>4</v>
      </c>
      <c r="L40" s="58">
        <v>0</v>
      </c>
      <c r="M40" s="111">
        <f t="shared" si="0"/>
        <v>0</v>
      </c>
      <c r="N40" s="58">
        <v>0</v>
      </c>
      <c r="O40" s="111">
        <f t="shared" si="1"/>
        <v>0</v>
      </c>
      <c r="P40" s="58">
        <v>0</v>
      </c>
      <c r="Q40" s="111">
        <f t="shared" si="2"/>
        <v>0</v>
      </c>
      <c r="R40" s="58">
        <v>2</v>
      </c>
      <c r="S40" s="111">
        <f t="shared" si="3"/>
        <v>0.5</v>
      </c>
      <c r="T40" s="58">
        <v>2</v>
      </c>
      <c r="U40" s="111">
        <f t="shared" si="4"/>
        <v>0.5</v>
      </c>
      <c r="V40" s="73"/>
      <c r="W40" s="66" t="str">
        <f>IF(U40&gt;=40%,"A","B")</f>
        <v>A</v>
      </c>
      <c r="X40" s="108"/>
      <c r="Y40" s="92" t="e">
        <f>IF(AND(Q40=100%,S40&gt;=60%,U40&gt;=10%,#REF!="A"),"A",IF(AND(S40&gt;=60%,OR(#REF!="B",#REF!="A")),"B",IF(AND(E40=100%,Q40&gt;=70%,OR(#REF!="B",#REF!="A",#REF!="C")),"C","D")))</f>
        <v>#REF!</v>
      </c>
      <c r="Z40" s="127">
        <v>29</v>
      </c>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93">
        <v>1</v>
      </c>
      <c r="EA40" s="93">
        <v>1</v>
      </c>
      <c r="EB40" s="94" t="s">
        <v>121</v>
      </c>
      <c r="EC40" s="93" t="s">
        <v>64</v>
      </c>
      <c r="ED40" s="94" t="s">
        <v>62</v>
      </c>
      <c r="EE40" s="94" t="s">
        <v>63</v>
      </c>
      <c r="EF40" s="94" t="s">
        <v>140</v>
      </c>
      <c r="EG40" s="95" t="e">
        <f>VLOOKUP(DY40,#REF!,28,0)</f>
        <v>#REF!</v>
      </c>
      <c r="EH40" s="96" t="e">
        <f>VLOOKUP(DY40,#REF!,29,0)</f>
        <v>#REF!</v>
      </c>
      <c r="EI40" s="97" t="e">
        <f t="shared" si="9"/>
        <v>#REF!</v>
      </c>
      <c r="EJ40" s="98" t="e">
        <f>VLOOKUP(DY40,#REF!,30,0)</f>
        <v>#REF!</v>
      </c>
      <c r="EK40" s="97" t="e">
        <f t="shared" si="10"/>
        <v>#REF!</v>
      </c>
      <c r="EL40" s="98" t="e">
        <f>VLOOKUP(DY40,#REF!,31,0)</f>
        <v>#REF!</v>
      </c>
      <c r="EM40" s="97" t="e">
        <f t="shared" si="11"/>
        <v>#REF!</v>
      </c>
      <c r="EN40" s="12" t="s">
        <v>140</v>
      </c>
      <c r="EO40" s="106">
        <f t="shared" si="12"/>
        <v>0</v>
      </c>
      <c r="EP40" s="11"/>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row>
    <row r="41" spans="1:236" s="99" customFormat="1" ht="30.75" customHeight="1" thickTop="1">
      <c r="A41" s="64">
        <v>23</v>
      </c>
      <c r="B41" s="58">
        <v>4</v>
      </c>
      <c r="C41" s="67" t="s">
        <v>176</v>
      </c>
      <c r="D41" s="60">
        <v>1</v>
      </c>
      <c r="E41" s="60">
        <v>1</v>
      </c>
      <c r="F41" s="60" t="s">
        <v>70</v>
      </c>
      <c r="G41" s="60" t="s">
        <v>64</v>
      </c>
      <c r="H41" s="60" t="s">
        <v>62</v>
      </c>
      <c r="I41" s="60" t="s">
        <v>63</v>
      </c>
      <c r="J41" s="37" t="s">
        <v>140</v>
      </c>
      <c r="K41" s="55">
        <v>2</v>
      </c>
      <c r="L41" s="58">
        <v>0</v>
      </c>
      <c r="M41" s="111">
        <f t="shared" si="0"/>
        <v>0</v>
      </c>
      <c r="N41" s="58">
        <v>0</v>
      </c>
      <c r="O41" s="111">
        <f t="shared" si="1"/>
        <v>0</v>
      </c>
      <c r="P41" s="58">
        <v>0</v>
      </c>
      <c r="Q41" s="111">
        <f t="shared" si="2"/>
        <v>0</v>
      </c>
      <c r="R41" s="58">
        <v>2</v>
      </c>
      <c r="S41" s="111">
        <f t="shared" si="3"/>
        <v>1</v>
      </c>
      <c r="T41" s="58">
        <v>0</v>
      </c>
      <c r="U41" s="111">
        <f t="shared" si="4"/>
        <v>0</v>
      </c>
      <c r="V41" s="73"/>
      <c r="W41" s="66" t="str">
        <f>IF(U41&gt;=40%,"A","B")</f>
        <v>B</v>
      </c>
      <c r="X41" s="105"/>
      <c r="Y41" s="92" t="e">
        <f>IF(AND(Q41=100%,S41&gt;=60%,U41&gt;=10%,#REF!="A"),"A",IF(AND(S41&gt;=60%,OR(#REF!="B",#REF!="A")),"B",IF(AND(#REF!=100%,Q41&gt;=70%,OR(#REF!="B",#REF!="A",#REF!="C")),"C","D")))</f>
        <v>#REF!</v>
      </c>
      <c r="Z41" s="14">
        <v>30</v>
      </c>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93">
        <v>1</v>
      </c>
      <c r="EA41" s="93">
        <f>100%</f>
        <v>1</v>
      </c>
      <c r="EB41" s="94">
        <v>0.15</v>
      </c>
      <c r="EC41" s="93">
        <v>0.8</v>
      </c>
      <c r="ED41" s="94" t="s">
        <v>62</v>
      </c>
      <c r="EE41" s="94" t="s">
        <v>63</v>
      </c>
      <c r="EF41" s="94" t="s">
        <v>140</v>
      </c>
      <c r="EG41" s="95" t="e">
        <f>VLOOKUP(DY41,#REF!,28,0)</f>
        <v>#REF!</v>
      </c>
      <c r="EH41" s="96" t="e">
        <f>VLOOKUP(DY41,#REF!,29,0)</f>
        <v>#REF!</v>
      </c>
      <c r="EI41" s="97" t="e">
        <f t="shared" si="9"/>
        <v>#REF!</v>
      </c>
      <c r="EJ41" s="98" t="e">
        <f>VLOOKUP(DY41,#REF!,30,0)</f>
        <v>#REF!</v>
      </c>
      <c r="EK41" s="97" t="e">
        <f t="shared" si="10"/>
        <v>#REF!</v>
      </c>
      <c r="EL41" s="98" t="e">
        <f>VLOOKUP(DY41,#REF!,31,0)</f>
        <v>#REF!</v>
      </c>
      <c r="EM41" s="97" t="e">
        <f t="shared" si="11"/>
        <v>#REF!</v>
      </c>
      <c r="EN41" s="12" t="s">
        <v>140</v>
      </c>
      <c r="EO41" s="106">
        <f t="shared" si="12"/>
        <v>0</v>
      </c>
      <c r="EP41" s="11"/>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row>
    <row r="42" spans="1:236" s="134" customFormat="1" ht="30.75" customHeight="1">
      <c r="A42" s="63"/>
      <c r="B42" s="57" t="s">
        <v>16</v>
      </c>
      <c r="C42" s="59" t="s">
        <v>4</v>
      </c>
      <c r="D42" s="72"/>
      <c r="E42" s="72"/>
      <c r="F42" s="72"/>
      <c r="G42" s="72"/>
      <c r="H42" s="72"/>
      <c r="I42" s="72"/>
      <c r="J42" s="73"/>
      <c r="K42" s="55">
        <f>SUM(K43:K45)</f>
        <v>21</v>
      </c>
      <c r="L42" s="55">
        <f>SUM(L43:L45)</f>
        <v>1</v>
      </c>
      <c r="M42" s="125">
        <f t="shared" si="0"/>
        <v>0.047619047619047616</v>
      </c>
      <c r="N42" s="55">
        <f>SUM(N43:N45)</f>
        <v>0</v>
      </c>
      <c r="O42" s="125">
        <f t="shared" si="1"/>
        <v>0</v>
      </c>
      <c r="P42" s="55">
        <f>SUM(P43:P45)</f>
        <v>0</v>
      </c>
      <c r="Q42" s="125">
        <f t="shared" si="2"/>
        <v>0</v>
      </c>
      <c r="R42" s="55">
        <f>SUM(R43:R45)</f>
        <v>14</v>
      </c>
      <c r="S42" s="125">
        <f t="shared" si="3"/>
        <v>0.6666666666666666</v>
      </c>
      <c r="T42" s="55">
        <f>SUM(T43:T45)</f>
        <v>6</v>
      </c>
      <c r="U42" s="125">
        <f t="shared" si="4"/>
        <v>0.2857142857142857</v>
      </c>
      <c r="V42" s="73"/>
      <c r="W42" s="66"/>
      <c r="X42" s="105"/>
      <c r="Y42" s="126" t="e">
        <f>IF(AND(Q42=100%,S42&gt;=60%,U42&gt;=10%,#REF!="A"),"A",IF(AND(S42&gt;=60%,OR(#REF!="B",#REF!="A")),"B",IF(AND(E42=100%,Q42&gt;=70%,OR(#REF!="B",#REF!="A",#REF!="C")),"C","D")))</f>
        <v>#REF!</v>
      </c>
      <c r="Z42" s="127">
        <v>31</v>
      </c>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8">
        <v>1</v>
      </c>
      <c r="EA42" s="128">
        <v>1</v>
      </c>
      <c r="EB42" s="129" t="s">
        <v>67</v>
      </c>
      <c r="EC42" s="128" t="s">
        <v>64</v>
      </c>
      <c r="ED42" s="129" t="s">
        <v>62</v>
      </c>
      <c r="EE42" s="129" t="s">
        <v>63</v>
      </c>
      <c r="EF42" s="129" t="s">
        <v>140</v>
      </c>
      <c r="EG42" s="95" t="e">
        <f>VLOOKUP(DY42,#REF!,28,0)</f>
        <v>#REF!</v>
      </c>
      <c r="EH42" s="130" t="e">
        <f>VLOOKUP(DY42,#REF!,29,0)</f>
        <v>#REF!</v>
      </c>
      <c r="EI42" s="131" t="e">
        <f t="shared" si="9"/>
        <v>#REF!</v>
      </c>
      <c r="EJ42" s="132" t="e">
        <f>VLOOKUP(DY42,#REF!,30,0)</f>
        <v>#REF!</v>
      </c>
      <c r="EK42" s="131" t="e">
        <f t="shared" si="10"/>
        <v>#REF!</v>
      </c>
      <c r="EL42" s="132" t="e">
        <f>VLOOKUP(DY42,#REF!,31,0)</f>
        <v>#REF!</v>
      </c>
      <c r="EM42" s="131" t="e">
        <f t="shared" si="11"/>
        <v>#REF!</v>
      </c>
      <c r="EN42" s="106" t="s">
        <v>144</v>
      </c>
      <c r="EO42" s="106">
        <f t="shared" si="12"/>
        <v>0</v>
      </c>
      <c r="EP42" s="133"/>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row>
    <row r="43" spans="1:236" s="99" customFormat="1" ht="30.75" customHeight="1">
      <c r="A43" s="64">
        <v>24</v>
      </c>
      <c r="B43" s="58">
        <v>1</v>
      </c>
      <c r="C43" s="61" t="s">
        <v>132</v>
      </c>
      <c r="D43" s="60">
        <v>1</v>
      </c>
      <c r="E43" s="60">
        <v>1</v>
      </c>
      <c r="F43" s="60" t="s">
        <v>208</v>
      </c>
      <c r="G43" s="60" t="s">
        <v>64</v>
      </c>
      <c r="H43" s="60" t="s">
        <v>62</v>
      </c>
      <c r="I43" s="60" t="s">
        <v>63</v>
      </c>
      <c r="J43" s="37" t="s">
        <v>144</v>
      </c>
      <c r="K43" s="55">
        <v>9</v>
      </c>
      <c r="L43" s="58">
        <v>0</v>
      </c>
      <c r="M43" s="111">
        <f t="shared" si="0"/>
        <v>0</v>
      </c>
      <c r="N43" s="58">
        <v>0</v>
      </c>
      <c r="O43" s="111">
        <f t="shared" si="1"/>
        <v>0</v>
      </c>
      <c r="P43" s="58">
        <v>0</v>
      </c>
      <c r="Q43" s="111">
        <f t="shared" si="2"/>
        <v>0</v>
      </c>
      <c r="R43" s="58">
        <v>8</v>
      </c>
      <c r="S43" s="111">
        <f t="shared" si="3"/>
        <v>0.8888888888888888</v>
      </c>
      <c r="T43" s="58">
        <v>1</v>
      </c>
      <c r="U43" s="111">
        <f t="shared" si="4"/>
        <v>0.1111111111111111</v>
      </c>
      <c r="V43" s="73"/>
      <c r="W43" s="66" t="str">
        <f>IF(U43&gt;=40%,"A","B")</f>
        <v>B</v>
      </c>
      <c r="X43" s="105"/>
      <c r="Y43" s="92" t="e">
        <f>IF(AND(Q43=100%,S43&gt;=60%,U43&gt;=10%,#REF!="A"),"A",IF(AND(S43&gt;=60%,OR(#REF!="B",#REF!="A")),"B",IF(AND(E43=100%,Q43&gt;=70%,OR(#REF!="B",#REF!="A",#REF!="C")),"C","D")))</f>
        <v>#REF!</v>
      </c>
      <c r="Z43" s="14">
        <v>32</v>
      </c>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93">
        <v>1</v>
      </c>
      <c r="EA43" s="93">
        <v>1</v>
      </c>
      <c r="EB43" s="94" t="s">
        <v>68</v>
      </c>
      <c r="EC43" s="93" t="s">
        <v>64</v>
      </c>
      <c r="ED43" s="94" t="s">
        <v>62</v>
      </c>
      <c r="EE43" s="94" t="s">
        <v>63</v>
      </c>
      <c r="EF43" s="94" t="s">
        <v>140</v>
      </c>
      <c r="EG43" s="95" t="e">
        <f>VLOOKUP(DY43,#REF!,28,0)</f>
        <v>#REF!</v>
      </c>
      <c r="EH43" s="96" t="e">
        <f>VLOOKUP(DY43,#REF!,29,0)</f>
        <v>#REF!</v>
      </c>
      <c r="EI43" s="97" t="e">
        <f t="shared" si="9"/>
        <v>#REF!</v>
      </c>
      <c r="EJ43" s="98" t="e">
        <f>VLOOKUP(DY43,#REF!,30,0)</f>
        <v>#REF!</v>
      </c>
      <c r="EK43" s="97" t="e">
        <f t="shared" si="10"/>
        <v>#REF!</v>
      </c>
      <c r="EL43" s="98" t="e">
        <f>VLOOKUP(DY43,#REF!,31,0)</f>
        <v>#REF!</v>
      </c>
      <c r="EM43" s="97" t="e">
        <f t="shared" si="11"/>
        <v>#REF!</v>
      </c>
      <c r="EN43" s="12" t="s">
        <v>140</v>
      </c>
      <c r="EO43" s="106">
        <f t="shared" si="12"/>
        <v>0</v>
      </c>
      <c r="EP43" s="11"/>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row>
    <row r="44" spans="1:236" s="99" customFormat="1" ht="30.75" customHeight="1">
      <c r="A44" s="64">
        <v>25</v>
      </c>
      <c r="B44" s="58">
        <v>2</v>
      </c>
      <c r="C44" s="61" t="s">
        <v>133</v>
      </c>
      <c r="D44" s="60">
        <v>1</v>
      </c>
      <c r="E44" s="60">
        <v>1</v>
      </c>
      <c r="F44" s="60" t="s">
        <v>208</v>
      </c>
      <c r="G44" s="60" t="s">
        <v>64</v>
      </c>
      <c r="H44" s="60" t="s">
        <v>62</v>
      </c>
      <c r="I44" s="60" t="s">
        <v>63</v>
      </c>
      <c r="J44" s="37" t="s">
        <v>144</v>
      </c>
      <c r="K44" s="55">
        <v>6</v>
      </c>
      <c r="L44" s="58">
        <v>1</v>
      </c>
      <c r="M44" s="111">
        <f aca="true" t="shared" si="13" ref="M44:M75">L44/K44</f>
        <v>0.16666666666666666</v>
      </c>
      <c r="N44" s="58">
        <v>0</v>
      </c>
      <c r="O44" s="111">
        <f aca="true" t="shared" si="14" ref="O44:O75">N44/K44</f>
        <v>0</v>
      </c>
      <c r="P44" s="58">
        <v>0</v>
      </c>
      <c r="Q44" s="111">
        <f aca="true" t="shared" si="15" ref="Q44:Q75">P44/K44</f>
        <v>0</v>
      </c>
      <c r="R44" s="58">
        <v>3</v>
      </c>
      <c r="S44" s="111">
        <f aca="true" t="shared" si="16" ref="S44:S75">R44/K44</f>
        <v>0.5</v>
      </c>
      <c r="T44" s="58">
        <v>2</v>
      </c>
      <c r="U44" s="111">
        <f aca="true" t="shared" si="17" ref="U44:U75">T44/K44</f>
        <v>0.3333333333333333</v>
      </c>
      <c r="V44" s="73"/>
      <c r="W44" s="66" t="str">
        <f>IF(U44&gt;=40%,"A","B")</f>
        <v>B</v>
      </c>
      <c r="X44" s="105"/>
      <c r="Y44" s="92" t="e">
        <f>IF(AND(Q44=100%,S44&gt;=60%,U44&gt;=10%,#REF!="A"),"A",IF(AND(S44&gt;=60%,OR(#REF!="B",#REF!="A")),"B",IF(AND(E44=100%,Q44&gt;=70%,OR(#REF!="B",#REF!="A",#REF!="C")),"C","D")))</f>
        <v>#REF!</v>
      </c>
      <c r="Z44" s="127">
        <v>33</v>
      </c>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93">
        <v>1</v>
      </c>
      <c r="EA44" s="93">
        <v>1</v>
      </c>
      <c r="EB44" s="94" t="s">
        <v>70</v>
      </c>
      <c r="EC44" s="93" t="s">
        <v>64</v>
      </c>
      <c r="ED44" s="94" t="s">
        <v>62</v>
      </c>
      <c r="EE44" s="94" t="s">
        <v>63</v>
      </c>
      <c r="EF44" s="94" t="s">
        <v>144</v>
      </c>
      <c r="EG44" s="95" t="e">
        <f>VLOOKUP(DY44,#REF!,28,0)</f>
        <v>#REF!</v>
      </c>
      <c r="EH44" s="96" t="e">
        <f>VLOOKUP(DY44,#REF!,29,0)</f>
        <v>#REF!</v>
      </c>
      <c r="EI44" s="97" t="e">
        <f t="shared" si="9"/>
        <v>#REF!</v>
      </c>
      <c r="EJ44" s="98" t="e">
        <f>VLOOKUP(DY44,#REF!,30,0)</f>
        <v>#REF!</v>
      </c>
      <c r="EK44" s="97" t="e">
        <f t="shared" si="10"/>
        <v>#REF!</v>
      </c>
      <c r="EL44" s="98" t="e">
        <f>VLOOKUP(DY44,#REF!,31,0)</f>
        <v>#REF!</v>
      </c>
      <c r="EM44" s="97" t="e">
        <f t="shared" si="11"/>
        <v>#REF!</v>
      </c>
      <c r="EN44" s="12" t="s">
        <v>144</v>
      </c>
      <c r="EO44" s="106">
        <f t="shared" si="12"/>
        <v>0</v>
      </c>
      <c r="EP44" s="11"/>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row>
    <row r="45" spans="1:236" s="99" customFormat="1" ht="30.75" customHeight="1">
      <c r="A45" s="64">
        <v>26</v>
      </c>
      <c r="B45" s="58">
        <v>3</v>
      </c>
      <c r="C45" s="61" t="s">
        <v>134</v>
      </c>
      <c r="D45" s="60">
        <v>1</v>
      </c>
      <c r="E45" s="60">
        <v>1</v>
      </c>
      <c r="F45" s="60" t="s">
        <v>208</v>
      </c>
      <c r="G45" s="60" t="s">
        <v>64</v>
      </c>
      <c r="H45" s="60" t="s">
        <v>62</v>
      </c>
      <c r="I45" s="60" t="s">
        <v>63</v>
      </c>
      <c r="J45" s="37" t="s">
        <v>144</v>
      </c>
      <c r="K45" s="55">
        <v>6</v>
      </c>
      <c r="L45" s="58">
        <v>0</v>
      </c>
      <c r="M45" s="111">
        <f t="shared" si="13"/>
        <v>0</v>
      </c>
      <c r="N45" s="58">
        <v>0</v>
      </c>
      <c r="O45" s="111">
        <f t="shared" si="14"/>
        <v>0</v>
      </c>
      <c r="P45" s="58">
        <v>0</v>
      </c>
      <c r="Q45" s="111">
        <f t="shared" si="15"/>
        <v>0</v>
      </c>
      <c r="R45" s="58">
        <v>3</v>
      </c>
      <c r="S45" s="111">
        <f t="shared" si="16"/>
        <v>0.5</v>
      </c>
      <c r="T45" s="58">
        <v>3</v>
      </c>
      <c r="U45" s="111">
        <f t="shared" si="17"/>
        <v>0.5</v>
      </c>
      <c r="V45" s="73"/>
      <c r="W45" s="66" t="str">
        <f>IF(U45&gt;=40%,"A","B")</f>
        <v>A</v>
      </c>
      <c r="X45" s="105"/>
      <c r="Y45" s="92" t="s">
        <v>144</v>
      </c>
      <c r="Z45" s="14">
        <v>34</v>
      </c>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93">
        <v>1</v>
      </c>
      <c r="EA45" s="93">
        <v>1</v>
      </c>
      <c r="EB45" s="94" t="s">
        <v>68</v>
      </c>
      <c r="EC45" s="93" t="s">
        <v>64</v>
      </c>
      <c r="ED45" s="94" t="s">
        <v>62</v>
      </c>
      <c r="EE45" s="94" t="s">
        <v>63</v>
      </c>
      <c r="EF45" s="94" t="s">
        <v>144</v>
      </c>
      <c r="EG45" s="95" t="e">
        <f>VLOOKUP(DY45,#REF!,28,0)</f>
        <v>#REF!</v>
      </c>
      <c r="EH45" s="96" t="e">
        <f>VLOOKUP(DY45,#REF!,29,0)</f>
        <v>#REF!</v>
      </c>
      <c r="EI45" s="97" t="e">
        <f t="shared" si="9"/>
        <v>#REF!</v>
      </c>
      <c r="EJ45" s="98" t="e">
        <f>VLOOKUP(DY45,#REF!,30,0)</f>
        <v>#REF!</v>
      </c>
      <c r="EK45" s="97" t="e">
        <f t="shared" si="10"/>
        <v>#REF!</v>
      </c>
      <c r="EL45" s="98" t="e">
        <f>VLOOKUP(DY45,#REF!,31,0)</f>
        <v>#REF!</v>
      </c>
      <c r="EM45" s="97" t="e">
        <f t="shared" si="11"/>
        <v>#REF!</v>
      </c>
      <c r="EN45" s="12" t="s">
        <v>144</v>
      </c>
      <c r="EO45" s="106">
        <f t="shared" si="12"/>
        <v>0</v>
      </c>
      <c r="EP45" s="11" t="s">
        <v>193</v>
      </c>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row>
    <row r="46" spans="1:236" s="134" customFormat="1" ht="30.75" customHeight="1">
      <c r="A46" s="63"/>
      <c r="B46" s="57" t="s">
        <v>97</v>
      </c>
      <c r="C46" s="59" t="s">
        <v>3</v>
      </c>
      <c r="D46" s="72"/>
      <c r="E46" s="72"/>
      <c r="F46" s="72"/>
      <c r="G46" s="72"/>
      <c r="H46" s="72"/>
      <c r="I46" s="72"/>
      <c r="J46" s="73"/>
      <c r="K46" s="55">
        <f>SUM(K47:K49)</f>
        <v>21</v>
      </c>
      <c r="L46" s="55">
        <f>SUM(L47:L49)</f>
        <v>0</v>
      </c>
      <c r="M46" s="125">
        <f t="shared" si="13"/>
        <v>0</v>
      </c>
      <c r="N46" s="55">
        <f>SUM(N47:N49)</f>
        <v>0</v>
      </c>
      <c r="O46" s="125">
        <f t="shared" si="14"/>
        <v>0</v>
      </c>
      <c r="P46" s="55">
        <f>SUM(P47:P49)</f>
        <v>1</v>
      </c>
      <c r="Q46" s="125">
        <f t="shared" si="15"/>
        <v>0.047619047619047616</v>
      </c>
      <c r="R46" s="55">
        <f>SUM(R47:R49)</f>
        <v>7</v>
      </c>
      <c r="S46" s="125">
        <f t="shared" si="16"/>
        <v>0.3333333333333333</v>
      </c>
      <c r="T46" s="55">
        <f>SUM(T47:T49)</f>
        <v>13</v>
      </c>
      <c r="U46" s="125">
        <f t="shared" si="17"/>
        <v>0.6190476190476191</v>
      </c>
      <c r="V46" s="73"/>
      <c r="W46" s="66"/>
      <c r="X46" s="105"/>
      <c r="Y46" s="126" t="e">
        <f>IF(AND(Q46=100%,S46&gt;=60%,U46&gt;=10%,#REF!="A"),"A",IF(AND(S46&gt;=60%,OR(#REF!="B",#REF!="A")),"B",IF(AND(E46=100%,Q46&gt;=70%,OR(#REF!="B",#REF!="A",#REF!="C")),"C","D")))</f>
        <v>#REF!</v>
      </c>
      <c r="Z46" s="127">
        <v>35</v>
      </c>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8">
        <v>1</v>
      </c>
      <c r="EA46" s="128">
        <v>1</v>
      </c>
      <c r="EB46" s="128" t="s">
        <v>68</v>
      </c>
      <c r="EC46" s="128" t="s">
        <v>64</v>
      </c>
      <c r="ED46" s="128" t="s">
        <v>62</v>
      </c>
      <c r="EE46" s="128" t="s">
        <v>63</v>
      </c>
      <c r="EF46" s="128" t="s">
        <v>140</v>
      </c>
      <c r="EG46" s="95" t="e">
        <f>VLOOKUP(DY46,#REF!,28,0)</f>
        <v>#REF!</v>
      </c>
      <c r="EH46" s="130" t="e">
        <f>VLOOKUP(DY46,#REF!,29,0)</f>
        <v>#REF!</v>
      </c>
      <c r="EI46" s="131" t="e">
        <f t="shared" si="9"/>
        <v>#REF!</v>
      </c>
      <c r="EJ46" s="132" t="e">
        <f>VLOOKUP(DY46,#REF!,30,0)</f>
        <v>#REF!</v>
      </c>
      <c r="EK46" s="131" t="e">
        <f t="shared" si="10"/>
        <v>#REF!</v>
      </c>
      <c r="EL46" s="132" t="e">
        <f>VLOOKUP(DY46,#REF!,31,0)</f>
        <v>#REF!</v>
      </c>
      <c r="EM46" s="131" t="e">
        <f t="shared" si="11"/>
        <v>#REF!</v>
      </c>
      <c r="EN46" s="106" t="s">
        <v>140</v>
      </c>
      <c r="EO46" s="106">
        <f t="shared" si="12"/>
        <v>0</v>
      </c>
      <c r="EP46" s="133"/>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row>
    <row r="47" spans="1:236" s="99" customFormat="1" ht="30.75" customHeight="1">
      <c r="A47" s="64">
        <v>27</v>
      </c>
      <c r="B47" s="58">
        <v>1</v>
      </c>
      <c r="C47" s="61" t="s">
        <v>218</v>
      </c>
      <c r="D47" s="60">
        <v>1</v>
      </c>
      <c r="E47" s="60">
        <v>1</v>
      </c>
      <c r="F47" s="60" t="s">
        <v>80</v>
      </c>
      <c r="G47" s="60" t="s">
        <v>64</v>
      </c>
      <c r="H47" s="60" t="s">
        <v>62</v>
      </c>
      <c r="I47" s="60" t="s">
        <v>63</v>
      </c>
      <c r="J47" s="37" t="s">
        <v>144</v>
      </c>
      <c r="K47" s="55">
        <v>6</v>
      </c>
      <c r="L47" s="58">
        <v>0</v>
      </c>
      <c r="M47" s="111">
        <f t="shared" si="13"/>
        <v>0</v>
      </c>
      <c r="N47" s="58">
        <v>0</v>
      </c>
      <c r="O47" s="111">
        <f t="shared" si="14"/>
        <v>0</v>
      </c>
      <c r="P47" s="58">
        <v>0</v>
      </c>
      <c r="Q47" s="111">
        <f t="shared" si="15"/>
        <v>0</v>
      </c>
      <c r="R47" s="58">
        <v>2</v>
      </c>
      <c r="S47" s="111">
        <f t="shared" si="16"/>
        <v>0.3333333333333333</v>
      </c>
      <c r="T47" s="58">
        <v>4</v>
      </c>
      <c r="U47" s="111">
        <f t="shared" si="17"/>
        <v>0.6666666666666666</v>
      </c>
      <c r="V47" s="73"/>
      <c r="W47" s="66" t="str">
        <f>IF(U47&gt;=40%,"A","B")</f>
        <v>A</v>
      </c>
      <c r="X47" s="105"/>
      <c r="Y47" s="92" t="e">
        <f>IF(AND(Q47=100%,S47&gt;=60%,U47&gt;=10%,#REF!="A"),"A",IF(AND(S47&gt;=60%,OR(#REF!="B",#REF!="A")),"B",IF(AND(E47=100%,Q47&gt;=70%,OR(#REF!="B",#REF!="A",#REF!="C")),"C","D")))</f>
        <v>#REF!</v>
      </c>
      <c r="Z47" s="14">
        <v>36</v>
      </c>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93">
        <v>1</v>
      </c>
      <c r="EA47" s="93">
        <v>1</v>
      </c>
      <c r="EB47" s="94" t="s">
        <v>70</v>
      </c>
      <c r="EC47" s="93" t="s">
        <v>64</v>
      </c>
      <c r="ED47" s="94" t="s">
        <v>62</v>
      </c>
      <c r="EE47" s="94" t="s">
        <v>63</v>
      </c>
      <c r="EF47" s="94" t="s">
        <v>140</v>
      </c>
      <c r="EG47" s="95" t="e">
        <f>VLOOKUP(DY47,#REF!,28,0)</f>
        <v>#REF!</v>
      </c>
      <c r="EH47" s="96" t="e">
        <f>VLOOKUP(DY47,#REF!,29,0)</f>
        <v>#REF!</v>
      </c>
      <c r="EI47" s="97" t="e">
        <f t="shared" si="9"/>
        <v>#REF!</v>
      </c>
      <c r="EJ47" s="98" t="e">
        <f>VLOOKUP(DY47,#REF!,30,0)</f>
        <v>#REF!</v>
      </c>
      <c r="EK47" s="97" t="e">
        <f t="shared" si="10"/>
        <v>#REF!</v>
      </c>
      <c r="EL47" s="98" t="e">
        <f>VLOOKUP(DY47,#REF!,31,0)</f>
        <v>#REF!</v>
      </c>
      <c r="EM47" s="97" t="e">
        <f t="shared" si="11"/>
        <v>#REF!</v>
      </c>
      <c r="EN47" s="12" t="s">
        <v>140</v>
      </c>
      <c r="EO47" s="106">
        <f t="shared" si="12"/>
        <v>0</v>
      </c>
      <c r="EP47" s="11"/>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row>
    <row r="48" spans="1:236" s="99" customFormat="1" ht="30.75" customHeight="1">
      <c r="A48" s="64">
        <v>28</v>
      </c>
      <c r="B48" s="58">
        <v>2</v>
      </c>
      <c r="C48" s="61" t="s">
        <v>170</v>
      </c>
      <c r="D48" s="60">
        <v>1</v>
      </c>
      <c r="E48" s="60">
        <v>1</v>
      </c>
      <c r="F48" s="60" t="s">
        <v>171</v>
      </c>
      <c r="G48" s="60" t="s">
        <v>64</v>
      </c>
      <c r="H48" s="60" t="s">
        <v>62</v>
      </c>
      <c r="I48" s="60" t="s">
        <v>63</v>
      </c>
      <c r="J48" s="37" t="s">
        <v>144</v>
      </c>
      <c r="K48" s="55">
        <v>7</v>
      </c>
      <c r="L48" s="58">
        <v>0</v>
      </c>
      <c r="M48" s="111">
        <f t="shared" si="13"/>
        <v>0</v>
      </c>
      <c r="N48" s="58">
        <v>0</v>
      </c>
      <c r="O48" s="111">
        <f t="shared" si="14"/>
        <v>0</v>
      </c>
      <c r="P48" s="58">
        <v>1</v>
      </c>
      <c r="Q48" s="111">
        <f t="shared" si="15"/>
        <v>0.14285714285714285</v>
      </c>
      <c r="R48" s="58">
        <v>2</v>
      </c>
      <c r="S48" s="111">
        <f t="shared" si="16"/>
        <v>0.2857142857142857</v>
      </c>
      <c r="T48" s="58">
        <v>4</v>
      </c>
      <c r="U48" s="111">
        <f t="shared" si="17"/>
        <v>0.5714285714285714</v>
      </c>
      <c r="V48" s="73"/>
      <c r="W48" s="66" t="str">
        <f>IF(U48&gt;=40%,"A","B")</f>
        <v>A</v>
      </c>
      <c r="X48" s="105"/>
      <c r="Y48" s="92" t="e">
        <f>IF(AND(Q48=100%,S48&gt;=60%,U48&gt;=10%,#REF!="A"),"A",IF(AND(S48&gt;=60%,OR(#REF!="B",#REF!="A")),"B",IF(AND(E48=100%,Q48&gt;=70%,OR(#REF!="B",#REF!="A",#REF!="C")),"C","D")))</f>
        <v>#REF!</v>
      </c>
      <c r="Z48" s="127">
        <v>37</v>
      </c>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93">
        <v>1</v>
      </c>
      <c r="EA48" s="93">
        <v>1</v>
      </c>
      <c r="EB48" s="94" t="s">
        <v>70</v>
      </c>
      <c r="EC48" s="93" t="s">
        <v>64</v>
      </c>
      <c r="ED48" s="94" t="s">
        <v>62</v>
      </c>
      <c r="EE48" s="94" t="s">
        <v>63</v>
      </c>
      <c r="EF48" s="94" t="s">
        <v>144</v>
      </c>
      <c r="EG48" s="95" t="e">
        <f>VLOOKUP(DY48,#REF!,28,0)</f>
        <v>#REF!</v>
      </c>
      <c r="EH48" s="96" t="e">
        <f>VLOOKUP(DY48,#REF!,29,0)</f>
        <v>#REF!</v>
      </c>
      <c r="EI48" s="97" t="e">
        <f t="shared" si="9"/>
        <v>#REF!</v>
      </c>
      <c r="EJ48" s="98" t="e">
        <f>VLOOKUP(DY48,#REF!,30,0)</f>
        <v>#REF!</v>
      </c>
      <c r="EK48" s="97" t="e">
        <f t="shared" si="10"/>
        <v>#REF!</v>
      </c>
      <c r="EL48" s="98" t="e">
        <f>VLOOKUP(DY48,#REF!,31,0)</f>
        <v>#REF!</v>
      </c>
      <c r="EM48" s="97" t="e">
        <f t="shared" si="11"/>
        <v>#REF!</v>
      </c>
      <c r="EN48" s="12" t="s">
        <v>140</v>
      </c>
      <c r="EO48" s="106">
        <f t="shared" si="12"/>
        <v>0</v>
      </c>
      <c r="EP48" s="11"/>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row>
    <row r="49" spans="1:236" s="99" customFormat="1" ht="30.75" customHeight="1">
      <c r="A49" s="64">
        <v>29</v>
      </c>
      <c r="B49" s="58">
        <v>3</v>
      </c>
      <c r="C49" s="61" t="s">
        <v>172</v>
      </c>
      <c r="D49" s="60">
        <v>1</v>
      </c>
      <c r="E49" s="60">
        <v>1</v>
      </c>
      <c r="F49" s="60" t="s">
        <v>68</v>
      </c>
      <c r="G49" s="60" t="s">
        <v>64</v>
      </c>
      <c r="H49" s="60" t="s">
        <v>62</v>
      </c>
      <c r="I49" s="60" t="s">
        <v>63</v>
      </c>
      <c r="J49" s="37" t="s">
        <v>144</v>
      </c>
      <c r="K49" s="55">
        <v>8</v>
      </c>
      <c r="L49" s="58">
        <v>0</v>
      </c>
      <c r="M49" s="111">
        <f t="shared" si="13"/>
        <v>0</v>
      </c>
      <c r="N49" s="58">
        <v>0</v>
      </c>
      <c r="O49" s="111">
        <f t="shared" si="14"/>
        <v>0</v>
      </c>
      <c r="P49" s="58">
        <v>0</v>
      </c>
      <c r="Q49" s="111">
        <f t="shared" si="15"/>
        <v>0</v>
      </c>
      <c r="R49" s="58">
        <v>3</v>
      </c>
      <c r="S49" s="111">
        <f t="shared" si="16"/>
        <v>0.375</v>
      </c>
      <c r="T49" s="58">
        <v>5</v>
      </c>
      <c r="U49" s="111">
        <f t="shared" si="17"/>
        <v>0.625</v>
      </c>
      <c r="V49" s="73"/>
      <c r="W49" s="66" t="str">
        <f>IF(U49&gt;=40%,"A","B")</f>
        <v>A</v>
      </c>
      <c r="X49" s="105"/>
      <c r="Y49" s="92" t="e">
        <f>IF(AND(Q49=100%,S49&gt;=60%,U49&gt;=10%,#REF!="A"),"A",IF(AND(S49&gt;=60%,OR(#REF!="B",#REF!="A")),"B",IF(AND(E49=100%,Q49&gt;=70%,OR(#REF!="B",#REF!="A",#REF!="C")),"C","D")))</f>
        <v>#REF!</v>
      </c>
      <c r="Z49" s="14">
        <v>38</v>
      </c>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93">
        <v>1</v>
      </c>
      <c r="EA49" s="93">
        <v>1</v>
      </c>
      <c r="EB49" s="94" t="s">
        <v>68</v>
      </c>
      <c r="EC49" s="93" t="s">
        <v>64</v>
      </c>
      <c r="ED49" s="94" t="s">
        <v>62</v>
      </c>
      <c r="EE49" s="94" t="s">
        <v>63</v>
      </c>
      <c r="EF49" s="94" t="s">
        <v>144</v>
      </c>
      <c r="EG49" s="95" t="e">
        <f>VLOOKUP(DY49,#REF!,28,0)</f>
        <v>#REF!</v>
      </c>
      <c r="EH49" s="96" t="e">
        <f>VLOOKUP(DY49,#REF!,29,0)</f>
        <v>#REF!</v>
      </c>
      <c r="EI49" s="97" t="e">
        <f t="shared" si="9"/>
        <v>#REF!</v>
      </c>
      <c r="EJ49" s="98" t="e">
        <f>VLOOKUP(DY49,#REF!,30,0)</f>
        <v>#REF!</v>
      </c>
      <c r="EK49" s="97" t="e">
        <f t="shared" si="10"/>
        <v>#REF!</v>
      </c>
      <c r="EL49" s="98" t="e">
        <f>VLOOKUP(DY49,#REF!,31,0)</f>
        <v>#REF!</v>
      </c>
      <c r="EM49" s="97" t="e">
        <f t="shared" si="11"/>
        <v>#REF!</v>
      </c>
      <c r="EN49" s="12" t="s">
        <v>140</v>
      </c>
      <c r="EO49" s="106">
        <f t="shared" si="12"/>
        <v>0</v>
      </c>
      <c r="EP49" s="11"/>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row>
    <row r="50" spans="1:236" s="134" customFormat="1" ht="30.75" customHeight="1">
      <c r="A50" s="63"/>
      <c r="B50" s="57" t="s">
        <v>99</v>
      </c>
      <c r="C50" s="59" t="s">
        <v>2</v>
      </c>
      <c r="D50" s="72"/>
      <c r="E50" s="72"/>
      <c r="F50" s="72"/>
      <c r="G50" s="72"/>
      <c r="H50" s="72"/>
      <c r="I50" s="72"/>
      <c r="J50" s="73"/>
      <c r="K50" s="55">
        <f>SUM(K51:K53)</f>
        <v>18</v>
      </c>
      <c r="L50" s="55">
        <f>SUM(L51:L53)</f>
        <v>0</v>
      </c>
      <c r="M50" s="125">
        <f t="shared" si="13"/>
        <v>0</v>
      </c>
      <c r="N50" s="55">
        <f>SUM(N51:N53)</f>
        <v>0</v>
      </c>
      <c r="O50" s="125">
        <f t="shared" si="14"/>
        <v>0</v>
      </c>
      <c r="P50" s="55">
        <f>SUM(P51:P53)</f>
        <v>0</v>
      </c>
      <c r="Q50" s="125">
        <f t="shared" si="15"/>
        <v>0</v>
      </c>
      <c r="R50" s="55">
        <f>SUM(R51:R53)</f>
        <v>11</v>
      </c>
      <c r="S50" s="125">
        <f t="shared" si="16"/>
        <v>0.6111111111111112</v>
      </c>
      <c r="T50" s="55">
        <f>SUM(T51:T53)</f>
        <v>7</v>
      </c>
      <c r="U50" s="125">
        <f t="shared" si="17"/>
        <v>0.3888888888888889</v>
      </c>
      <c r="V50" s="73"/>
      <c r="W50" s="66"/>
      <c r="X50" s="105"/>
      <c r="Y50" s="126" t="e">
        <f>IF(AND(Q50=100%,S50&gt;=60%,U50&gt;=10%,#REF!="A"),"A",IF(AND(S50&gt;=60%,OR(#REF!="B",#REF!="A")),"B",IF(AND(E50=100%,Q50&gt;=70%,OR(#REF!="B",#REF!="A",#REF!="C")),"C","D")))</f>
        <v>#REF!</v>
      </c>
      <c r="Z50" s="127">
        <v>39</v>
      </c>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8">
        <v>1</v>
      </c>
      <c r="EA50" s="128">
        <v>1</v>
      </c>
      <c r="EB50" s="129" t="s">
        <v>68</v>
      </c>
      <c r="EC50" s="128" t="s">
        <v>64</v>
      </c>
      <c r="ED50" s="129" t="s">
        <v>62</v>
      </c>
      <c r="EE50" s="129" t="s">
        <v>63</v>
      </c>
      <c r="EF50" s="129" t="s">
        <v>144</v>
      </c>
      <c r="EG50" s="95" t="e">
        <f>VLOOKUP(DY50,#REF!,28,0)</f>
        <v>#REF!</v>
      </c>
      <c r="EH50" s="130" t="e">
        <f>VLOOKUP(DY50,#REF!,29,0)</f>
        <v>#REF!</v>
      </c>
      <c r="EI50" s="131" t="e">
        <f t="shared" si="9"/>
        <v>#REF!</v>
      </c>
      <c r="EJ50" s="132" t="e">
        <f>VLOOKUP(DY50,#REF!,30,0)</f>
        <v>#REF!</v>
      </c>
      <c r="EK50" s="131" t="e">
        <f t="shared" si="10"/>
        <v>#REF!</v>
      </c>
      <c r="EL50" s="132" t="e">
        <f>VLOOKUP(DY50,#REF!,31,0)</f>
        <v>#REF!</v>
      </c>
      <c r="EM50" s="131" t="e">
        <f t="shared" si="11"/>
        <v>#REF!</v>
      </c>
      <c r="EN50" s="106" t="s">
        <v>144</v>
      </c>
      <c r="EO50" s="106">
        <f t="shared" si="12"/>
        <v>0</v>
      </c>
      <c r="EP50" s="133"/>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row>
    <row r="51" spans="1:236" s="99" customFormat="1" ht="30.75" customHeight="1">
      <c r="A51" s="64">
        <v>30</v>
      </c>
      <c r="B51" s="58">
        <v>1</v>
      </c>
      <c r="C51" s="61" t="s">
        <v>51</v>
      </c>
      <c r="D51" s="60">
        <v>1</v>
      </c>
      <c r="E51" s="60">
        <v>1</v>
      </c>
      <c r="F51" s="60" t="s">
        <v>70</v>
      </c>
      <c r="G51" s="60" t="s">
        <v>64</v>
      </c>
      <c r="H51" s="60" t="s">
        <v>62</v>
      </c>
      <c r="I51" s="60" t="s">
        <v>63</v>
      </c>
      <c r="J51" s="37" t="s">
        <v>144</v>
      </c>
      <c r="K51" s="55">
        <f>L51+N51+P51+R51+T51</f>
        <v>8</v>
      </c>
      <c r="L51" s="58">
        <v>0</v>
      </c>
      <c r="M51" s="111">
        <f t="shared" si="13"/>
        <v>0</v>
      </c>
      <c r="N51" s="58">
        <v>0</v>
      </c>
      <c r="O51" s="111">
        <f t="shared" si="14"/>
        <v>0</v>
      </c>
      <c r="P51" s="58">
        <v>0</v>
      </c>
      <c r="Q51" s="111">
        <f t="shared" si="15"/>
        <v>0</v>
      </c>
      <c r="R51" s="58">
        <v>6</v>
      </c>
      <c r="S51" s="111">
        <f t="shared" si="16"/>
        <v>0.75</v>
      </c>
      <c r="T51" s="58">
        <v>2</v>
      </c>
      <c r="U51" s="111">
        <f t="shared" si="17"/>
        <v>0.25</v>
      </c>
      <c r="V51" s="73"/>
      <c r="W51" s="66" t="str">
        <f>IF(U51&gt;=40%,"A","B")</f>
        <v>B</v>
      </c>
      <c r="X51" s="105"/>
      <c r="Y51" s="92" t="e">
        <f>IF(AND(Q51=100%,S51&gt;=60%,U51&gt;=10%,#REF!="A"),"A",IF(AND(S51&gt;=60%,OR(#REF!="B",#REF!="A")),"B",IF(AND(E51=100%,Q51&gt;=70%,OR(#REF!="B",#REF!="A",#REF!="C")),"C","D")))</f>
        <v>#REF!</v>
      </c>
      <c r="Z51" s="14">
        <v>40</v>
      </c>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93">
        <v>1</v>
      </c>
      <c r="EA51" s="93">
        <v>1</v>
      </c>
      <c r="EB51" s="94" t="s">
        <v>70</v>
      </c>
      <c r="EC51" s="93" t="s">
        <v>64</v>
      </c>
      <c r="ED51" s="94" t="s">
        <v>62</v>
      </c>
      <c r="EE51" s="94" t="s">
        <v>63</v>
      </c>
      <c r="EF51" s="94" t="s">
        <v>140</v>
      </c>
      <c r="EG51" s="95" t="e">
        <f>VLOOKUP(DY51,#REF!,28,0)</f>
        <v>#REF!</v>
      </c>
      <c r="EH51" s="96" t="e">
        <f>VLOOKUP(DY51,#REF!,29,0)</f>
        <v>#REF!</v>
      </c>
      <c r="EI51" s="97" t="e">
        <f t="shared" si="9"/>
        <v>#REF!</v>
      </c>
      <c r="EJ51" s="98" t="e">
        <f>VLOOKUP(DY51,#REF!,30,0)</f>
        <v>#REF!</v>
      </c>
      <c r="EK51" s="97" t="e">
        <f t="shared" si="10"/>
        <v>#REF!</v>
      </c>
      <c r="EL51" s="98" t="e">
        <f>VLOOKUP(DY51,#REF!,31,0)</f>
        <v>#REF!</v>
      </c>
      <c r="EM51" s="97" t="e">
        <f t="shared" si="11"/>
        <v>#REF!</v>
      </c>
      <c r="EN51" s="12" t="s">
        <v>144</v>
      </c>
      <c r="EO51" s="106">
        <f t="shared" si="12"/>
        <v>0</v>
      </c>
      <c r="EP51" s="11"/>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row>
    <row r="52" spans="1:236" s="99" customFormat="1" ht="30.75" customHeight="1">
      <c r="A52" s="64">
        <v>31</v>
      </c>
      <c r="B52" s="58">
        <v>2</v>
      </c>
      <c r="C52" s="61" t="s">
        <v>50</v>
      </c>
      <c r="D52" s="60">
        <v>1</v>
      </c>
      <c r="E52" s="60">
        <v>1</v>
      </c>
      <c r="F52" s="60" t="s">
        <v>70</v>
      </c>
      <c r="G52" s="60" t="s">
        <v>64</v>
      </c>
      <c r="H52" s="60" t="s">
        <v>62</v>
      </c>
      <c r="I52" s="60" t="s">
        <v>63</v>
      </c>
      <c r="J52" s="37" t="s">
        <v>144</v>
      </c>
      <c r="K52" s="55">
        <v>5</v>
      </c>
      <c r="L52" s="58">
        <v>0</v>
      </c>
      <c r="M52" s="111">
        <f t="shared" si="13"/>
        <v>0</v>
      </c>
      <c r="N52" s="58">
        <v>0</v>
      </c>
      <c r="O52" s="111">
        <f t="shared" si="14"/>
        <v>0</v>
      </c>
      <c r="P52" s="58">
        <v>0</v>
      </c>
      <c r="Q52" s="111">
        <f t="shared" si="15"/>
        <v>0</v>
      </c>
      <c r="R52" s="58">
        <v>2</v>
      </c>
      <c r="S52" s="111">
        <f t="shared" si="16"/>
        <v>0.4</v>
      </c>
      <c r="T52" s="58">
        <v>3</v>
      </c>
      <c r="U52" s="111">
        <f t="shared" si="17"/>
        <v>0.6</v>
      </c>
      <c r="V52" s="73"/>
      <c r="W52" s="66" t="str">
        <f>IF(U52&gt;=40%,"A","B")</f>
        <v>A</v>
      </c>
      <c r="X52" s="105"/>
      <c r="Y52" s="92" t="e">
        <f>IF(AND(Q52=100%,S52&gt;=60%,U52&gt;=10%,#REF!="A"),"A",IF(AND(S52&gt;=60%,OR(#REF!="B",#REF!="A")),"B",IF(AND(E52=100%,Q52&gt;=70%,OR(#REF!="B",#REF!="A",#REF!="C")),"C","D")))</f>
        <v>#REF!</v>
      </c>
      <c r="Z52" s="127">
        <v>41</v>
      </c>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93">
        <v>1</v>
      </c>
      <c r="EA52" s="93">
        <v>1</v>
      </c>
      <c r="EB52" s="94" t="s">
        <v>70</v>
      </c>
      <c r="EC52" s="93" t="s">
        <v>64</v>
      </c>
      <c r="ED52" s="94" t="s">
        <v>62</v>
      </c>
      <c r="EE52" s="100" t="s">
        <v>63</v>
      </c>
      <c r="EF52" s="100" t="s">
        <v>140</v>
      </c>
      <c r="EG52" s="95" t="e">
        <f>VLOOKUP(DY52,#REF!,28,0)</f>
        <v>#REF!</v>
      </c>
      <c r="EH52" s="96" t="e">
        <f>VLOOKUP(DY52,#REF!,29,0)</f>
        <v>#REF!</v>
      </c>
      <c r="EI52" s="97" t="e">
        <f t="shared" si="9"/>
        <v>#REF!</v>
      </c>
      <c r="EJ52" s="98" t="e">
        <f>VLOOKUP(DY52,#REF!,30,0)</f>
        <v>#REF!</v>
      </c>
      <c r="EK52" s="97" t="e">
        <f t="shared" si="10"/>
        <v>#REF!</v>
      </c>
      <c r="EL52" s="98" t="e">
        <f>VLOOKUP(DY52,#REF!,31,0)</f>
        <v>#REF!</v>
      </c>
      <c r="EM52" s="97" t="e">
        <f t="shared" si="11"/>
        <v>#REF!</v>
      </c>
      <c r="EN52" s="12" t="s">
        <v>140</v>
      </c>
      <c r="EO52" s="106">
        <f t="shared" si="12"/>
        <v>0</v>
      </c>
      <c r="EP52" s="11"/>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row>
    <row r="53" spans="1:236" s="99" customFormat="1" ht="30.75" customHeight="1">
      <c r="A53" s="64">
        <v>32</v>
      </c>
      <c r="B53" s="58">
        <v>3</v>
      </c>
      <c r="C53" s="61" t="s">
        <v>197</v>
      </c>
      <c r="D53" s="60">
        <v>1</v>
      </c>
      <c r="E53" s="60">
        <v>1</v>
      </c>
      <c r="F53" s="60" t="s">
        <v>70</v>
      </c>
      <c r="G53" s="60" t="s">
        <v>64</v>
      </c>
      <c r="H53" s="60" t="s">
        <v>62</v>
      </c>
      <c r="I53" s="60" t="s">
        <v>63</v>
      </c>
      <c r="J53" s="58" t="s">
        <v>144</v>
      </c>
      <c r="K53" s="55">
        <v>5</v>
      </c>
      <c r="L53" s="58">
        <v>0</v>
      </c>
      <c r="M53" s="111">
        <f t="shared" si="13"/>
        <v>0</v>
      </c>
      <c r="N53" s="58">
        <v>0</v>
      </c>
      <c r="O53" s="111">
        <f t="shared" si="14"/>
        <v>0</v>
      </c>
      <c r="P53" s="58">
        <v>0</v>
      </c>
      <c r="Q53" s="111">
        <f t="shared" si="15"/>
        <v>0</v>
      </c>
      <c r="R53" s="58">
        <v>3</v>
      </c>
      <c r="S53" s="111">
        <f t="shared" si="16"/>
        <v>0.6</v>
      </c>
      <c r="T53" s="58">
        <v>2</v>
      </c>
      <c r="U53" s="111">
        <f t="shared" si="17"/>
        <v>0.4</v>
      </c>
      <c r="V53" s="55"/>
      <c r="W53" s="66" t="str">
        <f>IF(U53&gt;=40%,"A","B")</f>
        <v>A</v>
      </c>
      <c r="X53" s="105"/>
      <c r="Y53" s="92"/>
      <c r="Z53" s="14">
        <v>42</v>
      </c>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93"/>
      <c r="EA53" s="93"/>
      <c r="EB53" s="94"/>
      <c r="EC53" s="93"/>
      <c r="ED53" s="94"/>
      <c r="EE53" s="101"/>
      <c r="EF53" s="101"/>
      <c r="EG53" s="95"/>
      <c r="EH53" s="96"/>
      <c r="EI53" s="97"/>
      <c r="EJ53" s="98"/>
      <c r="EK53" s="97"/>
      <c r="EL53" s="98"/>
      <c r="EM53" s="97"/>
      <c r="EN53" s="12"/>
      <c r="EO53" s="106"/>
      <c r="EP53" s="11"/>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row>
    <row r="54" spans="1:236" s="134" customFormat="1" ht="30.75" customHeight="1">
      <c r="A54" s="63"/>
      <c r="B54" s="57" t="s">
        <v>14</v>
      </c>
      <c r="C54" s="59" t="s">
        <v>6</v>
      </c>
      <c r="D54" s="72"/>
      <c r="E54" s="72"/>
      <c r="F54" s="72"/>
      <c r="G54" s="72"/>
      <c r="H54" s="72"/>
      <c r="I54" s="72"/>
      <c r="J54" s="73"/>
      <c r="K54" s="55">
        <f>SUM(K55:K57)</f>
        <v>27</v>
      </c>
      <c r="L54" s="55">
        <f>SUM(L55:L57)</f>
        <v>0</v>
      </c>
      <c r="M54" s="125">
        <f t="shared" si="13"/>
        <v>0</v>
      </c>
      <c r="N54" s="55">
        <f>SUM(N55:N57)</f>
        <v>0</v>
      </c>
      <c r="O54" s="125">
        <f t="shared" si="14"/>
        <v>0</v>
      </c>
      <c r="P54" s="55">
        <f>SUM(P55:P57)</f>
        <v>0</v>
      </c>
      <c r="Q54" s="125">
        <f t="shared" si="15"/>
        <v>0</v>
      </c>
      <c r="R54" s="55">
        <f>SUM(R55:R57)</f>
        <v>13</v>
      </c>
      <c r="S54" s="125">
        <f t="shared" si="16"/>
        <v>0.48148148148148145</v>
      </c>
      <c r="T54" s="55">
        <f>SUM(T55:T57)</f>
        <v>14</v>
      </c>
      <c r="U54" s="125">
        <f t="shared" si="17"/>
        <v>0.5185185185185185</v>
      </c>
      <c r="V54" s="73"/>
      <c r="W54" s="66"/>
      <c r="X54" s="105"/>
      <c r="Y54" s="126"/>
      <c r="Z54" s="127">
        <v>43</v>
      </c>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8"/>
      <c r="EA54" s="128"/>
      <c r="EB54" s="129"/>
      <c r="EC54" s="128"/>
      <c r="ED54" s="129"/>
      <c r="EE54" s="136"/>
      <c r="EF54" s="136"/>
      <c r="EG54" s="95"/>
      <c r="EH54" s="130"/>
      <c r="EI54" s="131"/>
      <c r="EJ54" s="132"/>
      <c r="EK54" s="131"/>
      <c r="EL54" s="132"/>
      <c r="EM54" s="131"/>
      <c r="EN54" s="106"/>
      <c r="EO54" s="106"/>
      <c r="EP54" s="133"/>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row>
    <row r="55" spans="1:236" s="99" customFormat="1" ht="30.75" customHeight="1">
      <c r="A55" s="64">
        <v>33</v>
      </c>
      <c r="B55" s="58">
        <v>1</v>
      </c>
      <c r="C55" s="61" t="s">
        <v>162</v>
      </c>
      <c r="D55" s="60">
        <v>1</v>
      </c>
      <c r="E55" s="60">
        <v>1</v>
      </c>
      <c r="F55" s="60" t="s">
        <v>163</v>
      </c>
      <c r="G55" s="60" t="s">
        <v>64</v>
      </c>
      <c r="H55" s="60" t="s">
        <v>62</v>
      </c>
      <c r="I55" s="60" t="s">
        <v>63</v>
      </c>
      <c r="J55" s="37" t="s">
        <v>144</v>
      </c>
      <c r="K55" s="55">
        <v>13</v>
      </c>
      <c r="L55" s="58">
        <v>0</v>
      </c>
      <c r="M55" s="111">
        <f t="shared" si="13"/>
        <v>0</v>
      </c>
      <c r="N55" s="58">
        <v>0</v>
      </c>
      <c r="O55" s="111">
        <f t="shared" si="14"/>
        <v>0</v>
      </c>
      <c r="P55" s="58">
        <v>0</v>
      </c>
      <c r="Q55" s="111">
        <f t="shared" si="15"/>
        <v>0</v>
      </c>
      <c r="R55" s="58">
        <v>6</v>
      </c>
      <c r="S55" s="111">
        <f t="shared" si="16"/>
        <v>0.46153846153846156</v>
      </c>
      <c r="T55" s="58">
        <v>7</v>
      </c>
      <c r="U55" s="111">
        <f t="shared" si="17"/>
        <v>0.5384615384615384</v>
      </c>
      <c r="V55" s="73"/>
      <c r="W55" s="66" t="str">
        <f>IF(U55&gt;=40%,"A","B")</f>
        <v>A</v>
      </c>
      <c r="X55" s="105"/>
      <c r="Y55" s="92" t="s">
        <v>144</v>
      </c>
      <c r="Z55" s="14">
        <v>44</v>
      </c>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93">
        <v>1</v>
      </c>
      <c r="EA55" s="93">
        <v>0.8</v>
      </c>
      <c r="EB55" s="94" t="s">
        <v>68</v>
      </c>
      <c r="EC55" s="93" t="s">
        <v>64</v>
      </c>
      <c r="ED55" s="94" t="s">
        <v>62</v>
      </c>
      <c r="EE55" s="94" t="s">
        <v>63</v>
      </c>
      <c r="EF55" s="94" t="s">
        <v>140</v>
      </c>
      <c r="EG55" s="95" t="e">
        <f>VLOOKUP(DY55,#REF!,28,0)</f>
        <v>#REF!</v>
      </c>
      <c r="EH55" s="96" t="e">
        <f>VLOOKUP(DY55,#REF!,29,0)</f>
        <v>#REF!</v>
      </c>
      <c r="EI55" s="97" t="e">
        <f>EH55/EG55</f>
        <v>#REF!</v>
      </c>
      <c r="EJ55" s="98" t="e">
        <f>VLOOKUP(DY55,#REF!,30,0)</f>
        <v>#REF!</v>
      </c>
      <c r="EK55" s="97" t="e">
        <f>EJ55/EG55</f>
        <v>#REF!</v>
      </c>
      <c r="EL55" s="98" t="e">
        <f>VLOOKUP(DY55,#REF!,31,0)</f>
        <v>#REF!</v>
      </c>
      <c r="EM55" s="97" t="e">
        <f>EL55/EG55</f>
        <v>#REF!</v>
      </c>
      <c r="EN55" s="12" t="s">
        <v>140</v>
      </c>
      <c r="EO55" s="106">
        <f>EQ55</f>
        <v>0</v>
      </c>
      <c r="EP55" s="11"/>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row>
    <row r="56" spans="1:236" s="99" customFormat="1" ht="30.75" customHeight="1">
      <c r="A56" s="64">
        <v>34</v>
      </c>
      <c r="B56" s="58">
        <v>2</v>
      </c>
      <c r="C56" s="61" t="s">
        <v>164</v>
      </c>
      <c r="D56" s="60">
        <v>1</v>
      </c>
      <c r="E56" s="60">
        <v>1</v>
      </c>
      <c r="F56" s="60" t="s">
        <v>163</v>
      </c>
      <c r="G56" s="60" t="s">
        <v>64</v>
      </c>
      <c r="H56" s="60" t="s">
        <v>62</v>
      </c>
      <c r="I56" s="60" t="s">
        <v>63</v>
      </c>
      <c r="J56" s="37" t="s">
        <v>144</v>
      </c>
      <c r="K56" s="55">
        <v>7</v>
      </c>
      <c r="L56" s="58">
        <v>0</v>
      </c>
      <c r="M56" s="111">
        <f t="shared" si="13"/>
        <v>0</v>
      </c>
      <c r="N56" s="58">
        <v>0</v>
      </c>
      <c r="O56" s="111">
        <f t="shared" si="14"/>
        <v>0</v>
      </c>
      <c r="P56" s="58">
        <v>0</v>
      </c>
      <c r="Q56" s="111">
        <f t="shared" si="15"/>
        <v>0</v>
      </c>
      <c r="R56" s="58">
        <v>3</v>
      </c>
      <c r="S56" s="111">
        <f t="shared" si="16"/>
        <v>0.42857142857142855</v>
      </c>
      <c r="T56" s="58">
        <v>4</v>
      </c>
      <c r="U56" s="111">
        <f t="shared" si="17"/>
        <v>0.5714285714285714</v>
      </c>
      <c r="V56" s="73"/>
      <c r="W56" s="66" t="str">
        <f>IF(U56&gt;=40%,"A","B")</f>
        <v>A</v>
      </c>
      <c r="X56" s="105"/>
      <c r="Y56" s="92" t="e">
        <f>IF(AND(Q56=100%,S56&gt;=60%,U56&gt;=10%,#REF!="A"),"A",IF(AND(S56&gt;=60%,OR(#REF!="B",#REF!="A")),"B",IF(AND(E56=100%,Q56&gt;=70%,OR(#REF!="B",#REF!="A",#REF!="C")),"C","D")))</f>
        <v>#REF!</v>
      </c>
      <c r="Z56" s="127">
        <v>45</v>
      </c>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93">
        <v>1</v>
      </c>
      <c r="EA56" s="93">
        <v>1</v>
      </c>
      <c r="EB56" s="93" t="s">
        <v>74</v>
      </c>
      <c r="EC56" s="93" t="s">
        <v>64</v>
      </c>
      <c r="ED56" s="94" t="s">
        <v>62</v>
      </c>
      <c r="EE56" s="94" t="s">
        <v>63</v>
      </c>
      <c r="EF56" s="94" t="s">
        <v>144</v>
      </c>
      <c r="EG56" s="95" t="e">
        <f>VLOOKUP(DY56,#REF!,28,0)</f>
        <v>#REF!</v>
      </c>
      <c r="EH56" s="96" t="e">
        <f>VLOOKUP(DY56,#REF!,29,0)</f>
        <v>#REF!</v>
      </c>
      <c r="EI56" s="97" t="e">
        <f>EH56/EG56</f>
        <v>#REF!</v>
      </c>
      <c r="EJ56" s="98" t="e">
        <f>VLOOKUP(DY56,#REF!,30,0)</f>
        <v>#REF!</v>
      </c>
      <c r="EK56" s="97" t="e">
        <f>EJ56/EG56</f>
        <v>#REF!</v>
      </c>
      <c r="EL56" s="98" t="e">
        <f>VLOOKUP(DY56,#REF!,31,0)</f>
        <v>#REF!</v>
      </c>
      <c r="EM56" s="97" t="e">
        <f>EL56/EG56</f>
        <v>#REF!</v>
      </c>
      <c r="EN56" s="12" t="s">
        <v>140</v>
      </c>
      <c r="EO56" s="106">
        <f>EQ56</f>
        <v>0</v>
      </c>
      <c r="EP56" s="11"/>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row>
    <row r="57" spans="1:236" s="99" customFormat="1" ht="30.75" customHeight="1">
      <c r="A57" s="64">
        <v>35</v>
      </c>
      <c r="B57" s="58">
        <v>3</v>
      </c>
      <c r="C57" s="61" t="s">
        <v>165</v>
      </c>
      <c r="D57" s="60">
        <v>1</v>
      </c>
      <c r="E57" s="60">
        <v>1</v>
      </c>
      <c r="F57" s="60" t="s">
        <v>163</v>
      </c>
      <c r="G57" s="60" t="s">
        <v>64</v>
      </c>
      <c r="H57" s="60" t="s">
        <v>62</v>
      </c>
      <c r="I57" s="60" t="s">
        <v>63</v>
      </c>
      <c r="J57" s="37" t="s">
        <v>144</v>
      </c>
      <c r="K57" s="55">
        <v>7</v>
      </c>
      <c r="L57" s="58">
        <v>0</v>
      </c>
      <c r="M57" s="111">
        <f t="shared" si="13"/>
        <v>0</v>
      </c>
      <c r="N57" s="58">
        <v>0</v>
      </c>
      <c r="O57" s="111">
        <f t="shared" si="14"/>
        <v>0</v>
      </c>
      <c r="P57" s="58">
        <v>0</v>
      </c>
      <c r="Q57" s="111">
        <f t="shared" si="15"/>
        <v>0</v>
      </c>
      <c r="R57" s="58">
        <v>4</v>
      </c>
      <c r="S57" s="111">
        <f t="shared" si="16"/>
        <v>0.5714285714285714</v>
      </c>
      <c r="T57" s="58">
        <v>3</v>
      </c>
      <c r="U57" s="111">
        <f t="shared" si="17"/>
        <v>0.42857142857142855</v>
      </c>
      <c r="V57" s="73"/>
      <c r="W57" s="66" t="str">
        <f>IF(U57&gt;=40%,"A","B")</f>
        <v>A</v>
      </c>
      <c r="X57" s="105"/>
      <c r="Y57" s="92" t="e">
        <f>IF(AND(Q57=100%,S57&gt;=60%,U57&gt;=10%,#REF!="A"),"A",IF(AND(S57&gt;=60%,OR(#REF!="B",#REF!="A")),"B",IF(AND(E57=100%,Q57&gt;=70%,OR(#REF!="B",#REF!="A",#REF!="C")),"C","D")))</f>
        <v>#REF!</v>
      </c>
      <c r="Z57" s="14">
        <v>46</v>
      </c>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93">
        <v>1</v>
      </c>
      <c r="EA57" s="93">
        <v>1</v>
      </c>
      <c r="EB57" s="94" t="s">
        <v>70</v>
      </c>
      <c r="EC57" s="93" t="s">
        <v>64</v>
      </c>
      <c r="ED57" s="94" t="s">
        <v>62</v>
      </c>
      <c r="EE57" s="94" t="s">
        <v>63</v>
      </c>
      <c r="EF57" s="94" t="s">
        <v>140</v>
      </c>
      <c r="EG57" s="95" t="e">
        <f>VLOOKUP(DY57,#REF!,28,0)</f>
        <v>#REF!</v>
      </c>
      <c r="EH57" s="96" t="e">
        <f>VLOOKUP(DY57,#REF!,29,0)</f>
        <v>#REF!</v>
      </c>
      <c r="EI57" s="97" t="e">
        <f>EH57/EG57</f>
        <v>#REF!</v>
      </c>
      <c r="EJ57" s="98" t="e">
        <f>VLOOKUP(DY57,#REF!,30,0)</f>
        <v>#REF!</v>
      </c>
      <c r="EK57" s="97" t="e">
        <f>EJ57/EG57</f>
        <v>#REF!</v>
      </c>
      <c r="EL57" s="98" t="e">
        <f>VLOOKUP(DY57,#REF!,31,0)</f>
        <v>#REF!</v>
      </c>
      <c r="EM57" s="97" t="e">
        <f>EL57/EG57</f>
        <v>#REF!</v>
      </c>
      <c r="EN57" s="12" t="s">
        <v>144</v>
      </c>
      <c r="EO57" s="106">
        <f>EQ57</f>
        <v>0</v>
      </c>
      <c r="EP57" s="11"/>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row>
    <row r="58" spans="1:236" s="134" customFormat="1" ht="30.75" customHeight="1">
      <c r="A58" s="63"/>
      <c r="B58" s="57" t="s">
        <v>15</v>
      </c>
      <c r="C58" s="59" t="s">
        <v>123</v>
      </c>
      <c r="D58" s="72"/>
      <c r="E58" s="72"/>
      <c r="F58" s="72"/>
      <c r="G58" s="72"/>
      <c r="H58" s="72"/>
      <c r="I58" s="72"/>
      <c r="J58" s="73"/>
      <c r="K58" s="55">
        <f>SUM(K59:K61)</f>
        <v>18</v>
      </c>
      <c r="L58" s="55">
        <f>SUM(L59:L61)</f>
        <v>0</v>
      </c>
      <c r="M58" s="125">
        <f t="shared" si="13"/>
        <v>0</v>
      </c>
      <c r="N58" s="55">
        <f>SUM(N59:N61)</f>
        <v>0</v>
      </c>
      <c r="O58" s="125">
        <f t="shared" si="14"/>
        <v>0</v>
      </c>
      <c r="P58" s="55">
        <f>SUM(P59:P61)</f>
        <v>0</v>
      </c>
      <c r="Q58" s="125">
        <f t="shared" si="15"/>
        <v>0</v>
      </c>
      <c r="R58" s="55">
        <f>SUM(R59:R61)</f>
        <v>12</v>
      </c>
      <c r="S58" s="125">
        <f t="shared" si="16"/>
        <v>0.6666666666666666</v>
      </c>
      <c r="T58" s="55">
        <f>SUM(T59:T61)</f>
        <v>6</v>
      </c>
      <c r="U58" s="125">
        <f t="shared" si="17"/>
        <v>0.3333333333333333</v>
      </c>
      <c r="V58" s="73"/>
      <c r="W58" s="66"/>
      <c r="X58" s="105"/>
      <c r="Y58" s="126"/>
      <c r="Z58" s="127">
        <v>47</v>
      </c>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8"/>
      <c r="EA58" s="128"/>
      <c r="EB58" s="129"/>
      <c r="EC58" s="128"/>
      <c r="ED58" s="129"/>
      <c r="EE58" s="129"/>
      <c r="EF58" s="129"/>
      <c r="EG58" s="95"/>
      <c r="EH58" s="130"/>
      <c r="EI58" s="131"/>
      <c r="EJ58" s="132"/>
      <c r="EK58" s="131"/>
      <c r="EL58" s="132"/>
      <c r="EM58" s="131"/>
      <c r="EN58" s="106"/>
      <c r="EO58" s="106"/>
      <c r="EP58" s="133"/>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row>
    <row r="59" spans="1:236" s="99" customFormat="1" ht="30.75" customHeight="1">
      <c r="A59" s="64">
        <v>36</v>
      </c>
      <c r="B59" s="58">
        <v>1</v>
      </c>
      <c r="C59" s="61" t="s">
        <v>49</v>
      </c>
      <c r="D59" s="60">
        <v>1</v>
      </c>
      <c r="E59" s="60">
        <v>1</v>
      </c>
      <c r="F59" s="60" t="s">
        <v>70</v>
      </c>
      <c r="G59" s="60" t="s">
        <v>64</v>
      </c>
      <c r="H59" s="60" t="s">
        <v>62</v>
      </c>
      <c r="I59" s="60" t="s">
        <v>63</v>
      </c>
      <c r="J59" s="37" t="s">
        <v>144</v>
      </c>
      <c r="K59" s="55">
        <v>8</v>
      </c>
      <c r="L59" s="58">
        <v>0</v>
      </c>
      <c r="M59" s="111">
        <f t="shared" si="13"/>
        <v>0</v>
      </c>
      <c r="N59" s="58">
        <v>0</v>
      </c>
      <c r="O59" s="111">
        <f t="shared" si="14"/>
        <v>0</v>
      </c>
      <c r="P59" s="58">
        <v>0</v>
      </c>
      <c r="Q59" s="111">
        <f t="shared" si="15"/>
        <v>0</v>
      </c>
      <c r="R59" s="58">
        <v>4</v>
      </c>
      <c r="S59" s="111">
        <f t="shared" si="16"/>
        <v>0.5</v>
      </c>
      <c r="T59" s="58">
        <v>4</v>
      </c>
      <c r="U59" s="111">
        <f t="shared" si="17"/>
        <v>0.5</v>
      </c>
      <c r="V59" s="73"/>
      <c r="W59" s="66" t="str">
        <f>IF(U59&gt;=40%,"A","B")</f>
        <v>A</v>
      </c>
      <c r="X59" s="105"/>
      <c r="Y59" s="92"/>
      <c r="Z59" s="14">
        <v>48</v>
      </c>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93"/>
      <c r="EA59" s="93"/>
      <c r="EB59" s="94"/>
      <c r="EC59" s="93"/>
      <c r="ED59" s="94"/>
      <c r="EE59" s="94"/>
      <c r="EF59" s="94"/>
      <c r="EG59" s="95"/>
      <c r="EH59" s="96"/>
      <c r="EI59" s="97"/>
      <c r="EJ59" s="98"/>
      <c r="EK59" s="97"/>
      <c r="EL59" s="98"/>
      <c r="EM59" s="97"/>
      <c r="EN59" s="12"/>
      <c r="EO59" s="106"/>
      <c r="EP59" s="11"/>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row>
    <row r="60" spans="1:236" s="99" customFormat="1" ht="30.75" customHeight="1">
      <c r="A60" s="64">
        <v>37</v>
      </c>
      <c r="B60" s="58">
        <v>2</v>
      </c>
      <c r="C60" s="61" t="s">
        <v>81</v>
      </c>
      <c r="D60" s="60">
        <v>1</v>
      </c>
      <c r="E60" s="60">
        <v>1</v>
      </c>
      <c r="F60" s="60" t="s">
        <v>70</v>
      </c>
      <c r="G60" s="60" t="s">
        <v>64</v>
      </c>
      <c r="H60" s="60" t="s">
        <v>62</v>
      </c>
      <c r="I60" s="60" t="s">
        <v>63</v>
      </c>
      <c r="J60" s="37" t="s">
        <v>140</v>
      </c>
      <c r="K60" s="55">
        <v>6</v>
      </c>
      <c r="L60" s="58">
        <v>0</v>
      </c>
      <c r="M60" s="111">
        <f t="shared" si="13"/>
        <v>0</v>
      </c>
      <c r="N60" s="58">
        <v>0</v>
      </c>
      <c r="O60" s="111">
        <f t="shared" si="14"/>
        <v>0</v>
      </c>
      <c r="P60" s="58">
        <v>0</v>
      </c>
      <c r="Q60" s="111">
        <f t="shared" si="15"/>
        <v>0</v>
      </c>
      <c r="R60" s="58">
        <v>6</v>
      </c>
      <c r="S60" s="111">
        <f t="shared" si="16"/>
        <v>1</v>
      </c>
      <c r="T60" s="58">
        <v>0</v>
      </c>
      <c r="U60" s="111">
        <f t="shared" si="17"/>
        <v>0</v>
      </c>
      <c r="V60" s="73"/>
      <c r="W60" s="66" t="str">
        <f>IF(U60&gt;=40%,"A","B")</f>
        <v>B</v>
      </c>
      <c r="X60" s="105"/>
      <c r="Y60" s="92"/>
      <c r="Z60" s="127">
        <v>49</v>
      </c>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93"/>
      <c r="EA60" s="93"/>
      <c r="EB60" s="94"/>
      <c r="EC60" s="93"/>
      <c r="ED60" s="94"/>
      <c r="EE60" s="94"/>
      <c r="EF60" s="94"/>
      <c r="EG60" s="95"/>
      <c r="EH60" s="96"/>
      <c r="EI60" s="97"/>
      <c r="EJ60" s="98"/>
      <c r="EK60" s="97"/>
      <c r="EL60" s="98"/>
      <c r="EM60" s="97"/>
      <c r="EN60" s="12"/>
      <c r="EO60" s="106"/>
      <c r="EP60" s="11"/>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row>
    <row r="61" spans="1:236" s="99" customFormat="1" ht="30.75" customHeight="1">
      <c r="A61" s="64">
        <v>38</v>
      </c>
      <c r="B61" s="58">
        <v>3</v>
      </c>
      <c r="C61" s="61" t="s">
        <v>48</v>
      </c>
      <c r="D61" s="60">
        <v>1</v>
      </c>
      <c r="E61" s="60">
        <v>1</v>
      </c>
      <c r="F61" s="60" t="s">
        <v>70</v>
      </c>
      <c r="G61" s="60" t="s">
        <v>64</v>
      </c>
      <c r="H61" s="60" t="s">
        <v>62</v>
      </c>
      <c r="I61" s="60" t="s">
        <v>63</v>
      </c>
      <c r="J61" s="37" t="s">
        <v>144</v>
      </c>
      <c r="K61" s="55">
        <v>4</v>
      </c>
      <c r="L61" s="58">
        <v>0</v>
      </c>
      <c r="M61" s="111">
        <f t="shared" si="13"/>
        <v>0</v>
      </c>
      <c r="N61" s="58">
        <v>0</v>
      </c>
      <c r="O61" s="111">
        <f t="shared" si="14"/>
        <v>0</v>
      </c>
      <c r="P61" s="58">
        <v>0</v>
      </c>
      <c r="Q61" s="111">
        <f t="shared" si="15"/>
        <v>0</v>
      </c>
      <c r="R61" s="58">
        <v>2</v>
      </c>
      <c r="S61" s="111">
        <f t="shared" si="16"/>
        <v>0.5</v>
      </c>
      <c r="T61" s="58">
        <v>2</v>
      </c>
      <c r="U61" s="111">
        <f t="shared" si="17"/>
        <v>0.5</v>
      </c>
      <c r="V61" s="73"/>
      <c r="W61" s="66" t="str">
        <f>IF(U61&gt;=40%,"A","B")</f>
        <v>A</v>
      </c>
      <c r="X61" s="105"/>
      <c r="Y61" s="92" t="e">
        <f>IF(AND(Q61=100%,S61&gt;=60%,U61&gt;=10%,#REF!="A"),"A",IF(AND(S61&gt;=60%,OR(#REF!="B",#REF!="A")),"B",IF(AND(E61=100%,Q61&gt;=70%,OR(#REF!="B",#REF!="A",#REF!="C")),"C","D")))</f>
        <v>#REF!</v>
      </c>
      <c r="Z61" s="14">
        <v>50</v>
      </c>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93">
        <v>1</v>
      </c>
      <c r="EA61" s="93">
        <v>1</v>
      </c>
      <c r="EB61" s="94" t="s">
        <v>70</v>
      </c>
      <c r="EC61" s="93" t="s">
        <v>64</v>
      </c>
      <c r="ED61" s="94" t="s">
        <v>62</v>
      </c>
      <c r="EE61" s="94" t="s">
        <v>63</v>
      </c>
      <c r="EF61" s="94" t="s">
        <v>140</v>
      </c>
      <c r="EG61" s="95" t="e">
        <f>VLOOKUP(DY61,#REF!,28,0)</f>
        <v>#REF!</v>
      </c>
      <c r="EH61" s="96" t="e">
        <f>VLOOKUP(DY61,#REF!,29,0)</f>
        <v>#REF!</v>
      </c>
      <c r="EI61" s="97" t="e">
        <f>EH61/EG61</f>
        <v>#REF!</v>
      </c>
      <c r="EJ61" s="98" t="e">
        <f>VLOOKUP(DY61,#REF!,30,0)</f>
        <v>#REF!</v>
      </c>
      <c r="EK61" s="97" t="e">
        <f>EJ61/EG61</f>
        <v>#REF!</v>
      </c>
      <c r="EL61" s="98" t="e">
        <f>VLOOKUP(DY61,#REF!,31,0)</f>
        <v>#REF!</v>
      </c>
      <c r="EM61" s="97" t="e">
        <f>EL61/EG61</f>
        <v>#REF!</v>
      </c>
      <c r="EN61" s="12" t="s">
        <v>144</v>
      </c>
      <c r="EO61" s="106">
        <f>EQ61</f>
        <v>0</v>
      </c>
      <c r="EP61" s="11"/>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row>
    <row r="62" spans="1:236" s="134" customFormat="1" ht="30.75" customHeight="1">
      <c r="A62" s="63"/>
      <c r="B62" s="57" t="s">
        <v>16</v>
      </c>
      <c r="C62" s="59" t="s">
        <v>5</v>
      </c>
      <c r="D62" s="72"/>
      <c r="E62" s="72"/>
      <c r="F62" s="72"/>
      <c r="G62" s="72"/>
      <c r="H62" s="72"/>
      <c r="I62" s="72"/>
      <c r="J62" s="73"/>
      <c r="K62" s="55">
        <f>SUM(K63:K66)</f>
        <v>18</v>
      </c>
      <c r="L62" s="55">
        <f>SUM(L63:L66)</f>
        <v>0</v>
      </c>
      <c r="M62" s="125">
        <f t="shared" si="13"/>
        <v>0</v>
      </c>
      <c r="N62" s="55">
        <f>SUM(N63:N66)</f>
        <v>1</v>
      </c>
      <c r="O62" s="125">
        <f t="shared" si="14"/>
        <v>0.05555555555555555</v>
      </c>
      <c r="P62" s="55">
        <f>SUM(P63:P66)</f>
        <v>0</v>
      </c>
      <c r="Q62" s="125">
        <f t="shared" si="15"/>
        <v>0</v>
      </c>
      <c r="R62" s="55">
        <f>SUM(R63:R66)</f>
        <v>11</v>
      </c>
      <c r="S62" s="125">
        <f t="shared" si="16"/>
        <v>0.6111111111111112</v>
      </c>
      <c r="T62" s="55">
        <f>SUM(T63:T66)</f>
        <v>6</v>
      </c>
      <c r="U62" s="125">
        <f t="shared" si="17"/>
        <v>0.3333333333333333</v>
      </c>
      <c r="V62" s="73"/>
      <c r="W62" s="66"/>
      <c r="X62" s="105"/>
      <c r="Y62" s="126" t="e">
        <f>IF(AND(Q62=100%,S62&gt;=60%,U62&gt;=10%,#REF!="A"),"A",IF(AND(S62&gt;=60%,OR(#REF!="B",#REF!="A")),"B",IF(AND(E62=100%,Q62&gt;=70%,OR(#REF!="B",#REF!="A",#REF!="C")),"C","D")))</f>
        <v>#REF!</v>
      </c>
      <c r="Z62" s="127">
        <v>51</v>
      </c>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8">
        <v>1</v>
      </c>
      <c r="EA62" s="128">
        <v>1</v>
      </c>
      <c r="EB62" s="129">
        <v>0.3</v>
      </c>
      <c r="EC62" s="128" t="s">
        <v>64</v>
      </c>
      <c r="ED62" s="129" t="s">
        <v>62</v>
      </c>
      <c r="EE62" s="129" t="s">
        <v>63</v>
      </c>
      <c r="EF62" s="129" t="s">
        <v>140</v>
      </c>
      <c r="EG62" s="95" t="e">
        <f>VLOOKUP(DY62,#REF!,28,0)</f>
        <v>#REF!</v>
      </c>
      <c r="EH62" s="130" t="e">
        <f>VLOOKUP(DY62,#REF!,29,0)</f>
        <v>#REF!</v>
      </c>
      <c r="EI62" s="131" t="e">
        <f>EH62/EG62</f>
        <v>#REF!</v>
      </c>
      <c r="EJ62" s="132" t="e">
        <f>VLOOKUP(DY62,#REF!,30,0)</f>
        <v>#REF!</v>
      </c>
      <c r="EK62" s="131" t="e">
        <f>EJ62/EG62</f>
        <v>#REF!</v>
      </c>
      <c r="EL62" s="132" t="e">
        <f>VLOOKUP(DY62,#REF!,31,0)</f>
        <v>#REF!</v>
      </c>
      <c r="EM62" s="131" t="e">
        <f>EL62/EG62</f>
        <v>#REF!</v>
      </c>
      <c r="EN62" s="106" t="s">
        <v>144</v>
      </c>
      <c r="EO62" s="106">
        <f>EQ62</f>
        <v>0</v>
      </c>
      <c r="EP62" s="133"/>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row>
    <row r="63" spans="1:146" s="99" customFormat="1" ht="30.75" customHeight="1">
      <c r="A63" s="64">
        <v>39</v>
      </c>
      <c r="B63" s="58">
        <v>1</v>
      </c>
      <c r="C63" s="61" t="s">
        <v>82</v>
      </c>
      <c r="D63" s="60">
        <v>1</v>
      </c>
      <c r="E63" s="60">
        <v>0.8</v>
      </c>
      <c r="F63" s="60" t="s">
        <v>68</v>
      </c>
      <c r="G63" s="60" t="s">
        <v>64</v>
      </c>
      <c r="H63" s="60" t="s">
        <v>62</v>
      </c>
      <c r="I63" s="60" t="s">
        <v>63</v>
      </c>
      <c r="J63" s="71" t="s">
        <v>144</v>
      </c>
      <c r="K63" s="55">
        <v>4</v>
      </c>
      <c r="L63" s="58">
        <v>0</v>
      </c>
      <c r="M63" s="111">
        <f t="shared" si="13"/>
        <v>0</v>
      </c>
      <c r="N63" s="58">
        <v>0</v>
      </c>
      <c r="O63" s="111">
        <f t="shared" si="14"/>
        <v>0</v>
      </c>
      <c r="P63" s="58">
        <v>0</v>
      </c>
      <c r="Q63" s="111">
        <f t="shared" si="15"/>
        <v>0</v>
      </c>
      <c r="R63" s="58">
        <v>4</v>
      </c>
      <c r="S63" s="111">
        <f t="shared" si="16"/>
        <v>1</v>
      </c>
      <c r="T63" s="58">
        <v>0</v>
      </c>
      <c r="U63" s="111">
        <f t="shared" si="17"/>
        <v>0</v>
      </c>
      <c r="V63" s="81"/>
      <c r="W63" s="66" t="str">
        <f>IF(U63&gt;=40%,"A","B")</f>
        <v>B</v>
      </c>
      <c r="X63" s="105"/>
      <c r="Y63" s="92" t="e">
        <f>IF(AND(Q63=100%,S63&gt;=60%,U63&gt;=5%,#REF!="A"),"A",IF(AND(S63&gt;=60%,OR(#REF!="B",#REF!="A")),"B",IF(AND(E63=100%,Q63&gt;=70%,OR(#REF!="B",#REF!="A",#REF!="C")),"C","D")))</f>
        <v>#REF!</v>
      </c>
      <c r="Z63" s="14">
        <v>52</v>
      </c>
      <c r="DZ63" s="100">
        <v>1</v>
      </c>
      <c r="EA63" s="100">
        <v>1</v>
      </c>
      <c r="EB63" s="100" t="s">
        <v>138</v>
      </c>
      <c r="EC63" s="100" t="s">
        <v>64</v>
      </c>
      <c r="ED63" s="100" t="s">
        <v>62</v>
      </c>
      <c r="EE63" s="100" t="s">
        <v>63</v>
      </c>
      <c r="EF63" s="100" t="s">
        <v>140</v>
      </c>
      <c r="EG63" s="95" t="e">
        <f>VLOOKUP(DY63,#REF!,28,0)</f>
        <v>#REF!</v>
      </c>
      <c r="EH63" s="96" t="e">
        <f>VLOOKUP(DY63,#REF!,29,0)</f>
        <v>#REF!</v>
      </c>
      <c r="EI63" s="97" t="e">
        <f>EH63/EG63</f>
        <v>#REF!</v>
      </c>
      <c r="EJ63" s="98" t="e">
        <f>VLOOKUP(DY63,#REF!,30,0)</f>
        <v>#REF!</v>
      </c>
      <c r="EK63" s="97" t="e">
        <f>EJ63/EG63</f>
        <v>#REF!</v>
      </c>
      <c r="EL63" s="98" t="e">
        <f>VLOOKUP(DY63,#REF!,31,0)</f>
        <v>#REF!</v>
      </c>
      <c r="EM63" s="97" t="e">
        <f>EL63/EG63</f>
        <v>#REF!</v>
      </c>
      <c r="EN63" s="102" t="s">
        <v>140</v>
      </c>
      <c r="EO63" s="106">
        <f>EQ63</f>
        <v>0</v>
      </c>
      <c r="EP63" s="11"/>
    </row>
    <row r="64" spans="1:146" s="99" customFormat="1" ht="30.75" customHeight="1">
      <c r="A64" s="64">
        <v>40</v>
      </c>
      <c r="B64" s="58">
        <v>2</v>
      </c>
      <c r="C64" s="61" t="s">
        <v>83</v>
      </c>
      <c r="D64" s="60">
        <v>1</v>
      </c>
      <c r="E64" s="60">
        <v>0.8</v>
      </c>
      <c r="F64" s="60" t="s">
        <v>68</v>
      </c>
      <c r="G64" s="60" t="s">
        <v>64</v>
      </c>
      <c r="H64" s="60" t="s">
        <v>62</v>
      </c>
      <c r="I64" s="60" t="s">
        <v>63</v>
      </c>
      <c r="J64" s="37" t="s">
        <v>144</v>
      </c>
      <c r="K64" s="55">
        <v>6</v>
      </c>
      <c r="L64" s="70">
        <v>0</v>
      </c>
      <c r="M64" s="111">
        <f t="shared" si="13"/>
        <v>0</v>
      </c>
      <c r="N64" s="70">
        <v>0</v>
      </c>
      <c r="O64" s="111">
        <f t="shared" si="14"/>
        <v>0</v>
      </c>
      <c r="P64" s="70">
        <v>0</v>
      </c>
      <c r="Q64" s="111">
        <f t="shared" si="15"/>
        <v>0</v>
      </c>
      <c r="R64" s="70">
        <v>4</v>
      </c>
      <c r="S64" s="111">
        <f t="shared" si="16"/>
        <v>0.6666666666666666</v>
      </c>
      <c r="T64" s="70">
        <v>2</v>
      </c>
      <c r="U64" s="111">
        <f t="shared" si="17"/>
        <v>0.3333333333333333</v>
      </c>
      <c r="V64" s="81"/>
      <c r="W64" s="66" t="str">
        <f>IF(U64&gt;=40%,"A","B")</f>
        <v>B</v>
      </c>
      <c r="X64" s="105"/>
      <c r="Y64" s="92"/>
      <c r="Z64" s="127">
        <v>53</v>
      </c>
      <c r="DZ64" s="100"/>
      <c r="EA64" s="100"/>
      <c r="EB64" s="101"/>
      <c r="EC64" s="100"/>
      <c r="ED64" s="101"/>
      <c r="EE64" s="100"/>
      <c r="EF64" s="100"/>
      <c r="EG64" s="95"/>
      <c r="EH64" s="96"/>
      <c r="EI64" s="97"/>
      <c r="EJ64" s="98"/>
      <c r="EK64" s="97"/>
      <c r="EL64" s="98"/>
      <c r="EM64" s="97"/>
      <c r="EN64" s="102"/>
      <c r="EO64" s="106"/>
      <c r="EP64" s="11"/>
    </row>
    <row r="65" spans="1:146" s="99" customFormat="1" ht="30.75" customHeight="1">
      <c r="A65" s="64">
        <v>41</v>
      </c>
      <c r="B65" s="58">
        <v>3</v>
      </c>
      <c r="C65" s="61" t="s">
        <v>61</v>
      </c>
      <c r="D65" s="60">
        <v>1</v>
      </c>
      <c r="E65" s="60">
        <v>0.8</v>
      </c>
      <c r="F65" s="60" t="s">
        <v>68</v>
      </c>
      <c r="G65" s="60" t="s">
        <v>64</v>
      </c>
      <c r="H65" s="60" t="s">
        <v>62</v>
      </c>
      <c r="I65" s="60" t="s">
        <v>63</v>
      </c>
      <c r="J65" s="71" t="s">
        <v>144</v>
      </c>
      <c r="K65" s="55">
        <v>7</v>
      </c>
      <c r="L65" s="70">
        <v>0</v>
      </c>
      <c r="M65" s="111">
        <f t="shared" si="13"/>
        <v>0</v>
      </c>
      <c r="N65" s="70">
        <v>1</v>
      </c>
      <c r="O65" s="111">
        <f t="shared" si="14"/>
        <v>0.14285714285714285</v>
      </c>
      <c r="P65" s="70">
        <v>0</v>
      </c>
      <c r="Q65" s="111">
        <f t="shared" si="15"/>
        <v>0</v>
      </c>
      <c r="R65" s="70">
        <v>2</v>
      </c>
      <c r="S65" s="111">
        <f t="shared" si="16"/>
        <v>0.2857142857142857</v>
      </c>
      <c r="T65" s="70">
        <v>4</v>
      </c>
      <c r="U65" s="111">
        <f t="shared" si="17"/>
        <v>0.5714285714285714</v>
      </c>
      <c r="V65" s="81"/>
      <c r="W65" s="66" t="str">
        <f>IF(U65&gt;=40%,"A","B")</f>
        <v>A</v>
      </c>
      <c r="X65" s="105"/>
      <c r="Y65" s="92" t="s">
        <v>144</v>
      </c>
      <c r="Z65" s="14">
        <v>54</v>
      </c>
      <c r="DZ65" s="100"/>
      <c r="EA65" s="100"/>
      <c r="EB65" s="101"/>
      <c r="EC65" s="100"/>
      <c r="ED65" s="101"/>
      <c r="EE65" s="100"/>
      <c r="EF65" s="100"/>
      <c r="EG65" s="95"/>
      <c r="EH65" s="96"/>
      <c r="EI65" s="97"/>
      <c r="EJ65" s="98"/>
      <c r="EK65" s="97"/>
      <c r="EL65" s="98"/>
      <c r="EM65" s="97"/>
      <c r="EN65" s="102"/>
      <c r="EO65" s="106"/>
      <c r="EP65" s="11"/>
    </row>
    <row r="66" spans="1:236" s="99" customFormat="1" ht="30.75" customHeight="1">
      <c r="A66" s="64">
        <v>42</v>
      </c>
      <c r="B66" s="58">
        <v>4</v>
      </c>
      <c r="C66" s="61" t="s">
        <v>84</v>
      </c>
      <c r="D66" s="60">
        <v>1</v>
      </c>
      <c r="E66" s="60">
        <v>0.8</v>
      </c>
      <c r="F66" s="60" t="s">
        <v>68</v>
      </c>
      <c r="G66" s="60" t="s">
        <v>64</v>
      </c>
      <c r="H66" s="60" t="s">
        <v>62</v>
      </c>
      <c r="I66" s="60" t="s">
        <v>63</v>
      </c>
      <c r="J66" s="71" t="s">
        <v>144</v>
      </c>
      <c r="K66" s="55">
        <v>1</v>
      </c>
      <c r="L66" s="58">
        <v>0</v>
      </c>
      <c r="M66" s="111">
        <f t="shared" si="13"/>
        <v>0</v>
      </c>
      <c r="N66" s="58">
        <v>0</v>
      </c>
      <c r="O66" s="111">
        <f t="shared" si="14"/>
        <v>0</v>
      </c>
      <c r="P66" s="58">
        <v>0</v>
      </c>
      <c r="Q66" s="111">
        <f t="shared" si="15"/>
        <v>0</v>
      </c>
      <c r="R66" s="58">
        <v>1</v>
      </c>
      <c r="S66" s="111">
        <f t="shared" si="16"/>
        <v>1</v>
      </c>
      <c r="T66" s="58">
        <v>0</v>
      </c>
      <c r="U66" s="111">
        <f t="shared" si="17"/>
        <v>0</v>
      </c>
      <c r="V66" s="81"/>
      <c r="W66" s="66" t="str">
        <f>IF(U66&gt;=40%,"A","B")</f>
        <v>B</v>
      </c>
      <c r="X66" s="105"/>
      <c r="Y66" s="92" t="e">
        <f>IF(AND(Q66=100%,S66&gt;=60%,U66&gt;=10%,#REF!="A"),"A",IF(AND(S66&gt;=60%,OR(#REF!="B",#REF!="A")),"B",IF(AND(E66=100%,Q66&gt;=70%,OR(#REF!="B",#REF!="A",#REF!="C")),"C","D")))</f>
        <v>#REF!</v>
      </c>
      <c r="Z66" s="127">
        <v>55</v>
      </c>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93">
        <v>1</v>
      </c>
      <c r="EA66" s="93">
        <v>1</v>
      </c>
      <c r="EB66" s="94" t="s">
        <v>70</v>
      </c>
      <c r="EC66" s="93" t="s">
        <v>64</v>
      </c>
      <c r="ED66" s="94" t="s">
        <v>62</v>
      </c>
      <c r="EE66" s="100" t="s">
        <v>63</v>
      </c>
      <c r="EF66" s="100" t="s">
        <v>144</v>
      </c>
      <c r="EG66" s="95" t="e">
        <f>VLOOKUP(DY66,#REF!,28,0)</f>
        <v>#REF!</v>
      </c>
      <c r="EH66" s="96" t="e">
        <f>VLOOKUP(DY66,#REF!,29,0)</f>
        <v>#REF!</v>
      </c>
      <c r="EI66" s="97" t="e">
        <f aca="true" t="shared" si="18" ref="EI66:EI81">EH66/EG66</f>
        <v>#REF!</v>
      </c>
      <c r="EJ66" s="98" t="e">
        <f>VLOOKUP(DY66,#REF!,30,0)</f>
        <v>#REF!</v>
      </c>
      <c r="EK66" s="97" t="e">
        <f aca="true" t="shared" si="19" ref="EK66:EK81">EJ66/EG66</f>
        <v>#REF!</v>
      </c>
      <c r="EL66" s="98" t="e">
        <f>VLOOKUP(DY66,#REF!,31,0)</f>
        <v>#REF!</v>
      </c>
      <c r="EM66" s="97" t="e">
        <f aca="true" t="shared" si="20" ref="EM66:EM81">EL66/EG66</f>
        <v>#REF!</v>
      </c>
      <c r="EN66" s="12" t="s">
        <v>140</v>
      </c>
      <c r="EO66" s="106">
        <f aca="true" t="shared" si="21" ref="EO66:EO81">EQ66</f>
        <v>0</v>
      </c>
      <c r="EP66" s="11"/>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row>
    <row r="67" spans="1:236" s="134" customFormat="1" ht="30.75" customHeight="1">
      <c r="A67" s="63"/>
      <c r="B67" s="57" t="s">
        <v>17</v>
      </c>
      <c r="C67" s="59" t="s">
        <v>194</v>
      </c>
      <c r="D67" s="72"/>
      <c r="E67" s="72"/>
      <c r="F67" s="72"/>
      <c r="G67" s="72"/>
      <c r="H67" s="72"/>
      <c r="I67" s="72"/>
      <c r="J67" s="73"/>
      <c r="K67" s="55">
        <f>SUM(K68:K69)</f>
        <v>18</v>
      </c>
      <c r="L67" s="55">
        <f>SUM(L68:L69)</f>
        <v>0</v>
      </c>
      <c r="M67" s="125">
        <f t="shared" si="13"/>
        <v>0</v>
      </c>
      <c r="N67" s="55">
        <f>SUM(N68:N69)</f>
        <v>0</v>
      </c>
      <c r="O67" s="125">
        <f t="shared" si="14"/>
        <v>0</v>
      </c>
      <c r="P67" s="55">
        <f>SUM(P68:P69)</f>
        <v>62</v>
      </c>
      <c r="Q67" s="125">
        <f t="shared" si="15"/>
        <v>3.4444444444444446</v>
      </c>
      <c r="R67" s="55">
        <f>SUM(R68:R69)</f>
        <v>14</v>
      </c>
      <c r="S67" s="125">
        <f t="shared" si="16"/>
        <v>0.7777777777777778</v>
      </c>
      <c r="T67" s="55">
        <f>SUM(T68:T69)</f>
        <v>4</v>
      </c>
      <c r="U67" s="125">
        <f t="shared" si="17"/>
        <v>0.2222222222222222</v>
      </c>
      <c r="V67" s="73"/>
      <c r="W67" s="66"/>
      <c r="X67" s="105"/>
      <c r="Y67" s="126" t="e">
        <f>IF(AND(Q67=100%,S67&gt;=60%,U67&gt;=10%,#REF!="A"),"A",IF(AND(S67&gt;=60%,OR(#REF!="B",#REF!="A")),"B",IF(AND(E67=100%,Q67&gt;=70%,OR(#REF!="B",#REF!="A",#REF!="C")),"C","D")))</f>
        <v>#REF!</v>
      </c>
      <c r="Z67" s="14">
        <v>56</v>
      </c>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8">
        <v>1</v>
      </c>
      <c r="EA67" s="128">
        <v>1</v>
      </c>
      <c r="EB67" s="129" t="s">
        <v>70</v>
      </c>
      <c r="EC67" s="128" t="s">
        <v>64</v>
      </c>
      <c r="ED67" s="129" t="s">
        <v>62</v>
      </c>
      <c r="EE67" s="129" t="s">
        <v>63</v>
      </c>
      <c r="EF67" s="129" t="s">
        <v>140</v>
      </c>
      <c r="EG67" s="95" t="e">
        <f>VLOOKUP(DY67,#REF!,28,0)</f>
        <v>#REF!</v>
      </c>
      <c r="EH67" s="130" t="e">
        <f>VLOOKUP(DY67,#REF!,29,0)</f>
        <v>#REF!</v>
      </c>
      <c r="EI67" s="131" t="e">
        <f t="shared" si="18"/>
        <v>#REF!</v>
      </c>
      <c r="EJ67" s="132" t="e">
        <f>VLOOKUP(DY67,#REF!,30,0)</f>
        <v>#REF!</v>
      </c>
      <c r="EK67" s="131" t="e">
        <f t="shared" si="19"/>
        <v>#REF!</v>
      </c>
      <c r="EL67" s="132" t="e">
        <f>VLOOKUP(DY67,#REF!,31,0)</f>
        <v>#REF!</v>
      </c>
      <c r="EM67" s="131" t="e">
        <f t="shared" si="20"/>
        <v>#REF!</v>
      </c>
      <c r="EN67" s="106" t="s">
        <v>140</v>
      </c>
      <c r="EO67" s="106">
        <f t="shared" si="21"/>
        <v>0</v>
      </c>
      <c r="EP67" s="133"/>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row>
    <row r="68" spans="1:236" s="99" customFormat="1" ht="30.75" customHeight="1">
      <c r="A68" s="64">
        <v>43</v>
      </c>
      <c r="B68" s="58">
        <v>1</v>
      </c>
      <c r="C68" s="61" t="s">
        <v>166</v>
      </c>
      <c r="D68" s="60">
        <v>1</v>
      </c>
      <c r="E68" s="60">
        <v>1</v>
      </c>
      <c r="F68" s="60" t="s">
        <v>167</v>
      </c>
      <c r="G68" s="60" t="s">
        <v>106</v>
      </c>
      <c r="H68" s="60" t="s">
        <v>62</v>
      </c>
      <c r="I68" s="60" t="s">
        <v>63</v>
      </c>
      <c r="J68" s="37" t="s">
        <v>144</v>
      </c>
      <c r="K68" s="55">
        <v>10</v>
      </c>
      <c r="L68" s="58">
        <v>0</v>
      </c>
      <c r="M68" s="111">
        <f t="shared" si="13"/>
        <v>0</v>
      </c>
      <c r="N68" s="58">
        <v>0</v>
      </c>
      <c r="O68" s="111">
        <f t="shared" si="14"/>
        <v>0</v>
      </c>
      <c r="P68" s="58">
        <v>39</v>
      </c>
      <c r="Q68" s="111">
        <f t="shared" si="15"/>
        <v>3.9</v>
      </c>
      <c r="R68" s="58">
        <v>7</v>
      </c>
      <c r="S68" s="111">
        <f t="shared" si="16"/>
        <v>0.7</v>
      </c>
      <c r="T68" s="58">
        <v>3</v>
      </c>
      <c r="U68" s="111">
        <f t="shared" si="17"/>
        <v>0.3</v>
      </c>
      <c r="V68" s="73"/>
      <c r="W68" s="66" t="str">
        <f>IF(U68&gt;=40%,"A","B")</f>
        <v>B</v>
      </c>
      <c r="X68" s="105"/>
      <c r="Y68" s="92" t="e">
        <f>IF(AND(Q68=100%,S68&gt;=60%,U68&gt;=10%,#REF!="A"),"A",IF(AND(S68&gt;=60%,OR(#REF!="B",#REF!="A")),"B",IF(AND(E68=100%,Q68&gt;=70%,OR(#REF!="B",#REF!="A",#REF!="C")),"C","D")))</f>
        <v>#REF!</v>
      </c>
      <c r="Z68" s="127">
        <v>57</v>
      </c>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93">
        <v>1</v>
      </c>
      <c r="EA68" s="93">
        <v>1</v>
      </c>
      <c r="EB68" s="94" t="s">
        <v>121</v>
      </c>
      <c r="EC68" s="93" t="s">
        <v>64</v>
      </c>
      <c r="ED68" s="94" t="s">
        <v>62</v>
      </c>
      <c r="EE68" s="94" t="s">
        <v>63</v>
      </c>
      <c r="EF68" s="94" t="s">
        <v>140</v>
      </c>
      <c r="EG68" s="95" t="e">
        <f>VLOOKUP(DY68,#REF!,28,0)</f>
        <v>#REF!</v>
      </c>
      <c r="EH68" s="96" t="e">
        <f>VLOOKUP(DY68,#REF!,29,0)</f>
        <v>#REF!</v>
      </c>
      <c r="EI68" s="97" t="e">
        <f t="shared" si="18"/>
        <v>#REF!</v>
      </c>
      <c r="EJ68" s="98" t="e">
        <f>VLOOKUP(DY68,#REF!,30,0)</f>
        <v>#REF!</v>
      </c>
      <c r="EK68" s="97" t="e">
        <f t="shared" si="19"/>
        <v>#REF!</v>
      </c>
      <c r="EL68" s="98" t="e">
        <f>VLOOKUP(DY68,#REF!,31,0)</f>
        <v>#REF!</v>
      </c>
      <c r="EM68" s="97" t="e">
        <f t="shared" si="20"/>
        <v>#REF!</v>
      </c>
      <c r="EN68" s="12" t="s">
        <v>140</v>
      </c>
      <c r="EO68" s="106">
        <f t="shared" si="21"/>
        <v>0</v>
      </c>
      <c r="EP68" s="11"/>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row>
    <row r="69" spans="1:236" s="99" customFormat="1" ht="30.75" customHeight="1" thickBot="1">
      <c r="A69" s="64">
        <v>44</v>
      </c>
      <c r="B69" s="58">
        <v>2</v>
      </c>
      <c r="C69" s="61" t="s">
        <v>168</v>
      </c>
      <c r="D69" s="60">
        <v>1</v>
      </c>
      <c r="E69" s="60">
        <v>1</v>
      </c>
      <c r="F69" s="60" t="s">
        <v>169</v>
      </c>
      <c r="G69" s="60" t="s">
        <v>106</v>
      </c>
      <c r="H69" s="60" t="s">
        <v>62</v>
      </c>
      <c r="I69" s="60" t="s">
        <v>63</v>
      </c>
      <c r="J69" s="37" t="s">
        <v>144</v>
      </c>
      <c r="K69" s="55">
        <v>8</v>
      </c>
      <c r="L69" s="58">
        <v>0</v>
      </c>
      <c r="M69" s="111">
        <f t="shared" si="13"/>
        <v>0</v>
      </c>
      <c r="N69" s="58">
        <v>0</v>
      </c>
      <c r="O69" s="111">
        <f t="shared" si="14"/>
        <v>0</v>
      </c>
      <c r="P69" s="58">
        <v>23</v>
      </c>
      <c r="Q69" s="111">
        <f t="shared" si="15"/>
        <v>2.875</v>
      </c>
      <c r="R69" s="58">
        <v>7</v>
      </c>
      <c r="S69" s="111">
        <f t="shared" si="16"/>
        <v>0.875</v>
      </c>
      <c r="T69" s="58">
        <v>1</v>
      </c>
      <c r="U69" s="111">
        <f t="shared" si="17"/>
        <v>0.125</v>
      </c>
      <c r="V69" s="73"/>
      <c r="W69" s="66" t="str">
        <f>IF(U69&gt;=40%,"A","B")</f>
        <v>B</v>
      </c>
      <c r="X69" s="108"/>
      <c r="Y69" s="92" t="e">
        <f>IF(AND(Q69=100%,S69&gt;=60%,U69&gt;=10%,#REF!="A"),"A",IF(AND(S69&gt;=60%,OR(#REF!="B",#REF!="A")),"B",IF(AND(E69=100%,Q69&gt;=70%,OR(#REF!="B",#REF!="A",#REF!="C")),"C","D")))</f>
        <v>#REF!</v>
      </c>
      <c r="Z69" s="14">
        <v>58</v>
      </c>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93">
        <v>1</v>
      </c>
      <c r="EA69" s="93">
        <v>1</v>
      </c>
      <c r="EB69" s="94" t="s">
        <v>121</v>
      </c>
      <c r="EC69" s="93" t="s">
        <v>64</v>
      </c>
      <c r="ED69" s="94" t="s">
        <v>62</v>
      </c>
      <c r="EE69" s="94" t="s">
        <v>63</v>
      </c>
      <c r="EF69" s="94" t="s">
        <v>140</v>
      </c>
      <c r="EG69" s="95" t="e">
        <f>VLOOKUP(DY69,#REF!,28,0)</f>
        <v>#REF!</v>
      </c>
      <c r="EH69" s="96" t="e">
        <f>VLOOKUP(DY69,#REF!,29,0)</f>
        <v>#REF!</v>
      </c>
      <c r="EI69" s="97" t="e">
        <f t="shared" si="18"/>
        <v>#REF!</v>
      </c>
      <c r="EJ69" s="98" t="e">
        <f>VLOOKUP(DY69,#REF!,30,0)</f>
        <v>#REF!</v>
      </c>
      <c r="EK69" s="97" t="e">
        <f t="shared" si="19"/>
        <v>#REF!</v>
      </c>
      <c r="EL69" s="98" t="e">
        <f>VLOOKUP(DY69,#REF!,31,0)</f>
        <v>#REF!</v>
      </c>
      <c r="EM69" s="97" t="e">
        <f t="shared" si="20"/>
        <v>#REF!</v>
      </c>
      <c r="EN69" s="12" t="s">
        <v>140</v>
      </c>
      <c r="EO69" s="106">
        <f t="shared" si="21"/>
        <v>0</v>
      </c>
      <c r="EP69" s="11"/>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row>
    <row r="70" spans="1:236" s="134" customFormat="1" ht="30.75" customHeight="1" thickTop="1">
      <c r="A70" s="63"/>
      <c r="B70" s="57" t="s">
        <v>18</v>
      </c>
      <c r="C70" s="59" t="s">
        <v>128</v>
      </c>
      <c r="D70" s="72"/>
      <c r="E70" s="72"/>
      <c r="F70" s="72"/>
      <c r="G70" s="72"/>
      <c r="H70" s="72"/>
      <c r="I70" s="72"/>
      <c r="J70" s="73"/>
      <c r="K70" s="55">
        <f>SUM(K71:K72)</f>
        <v>28</v>
      </c>
      <c r="L70" s="55">
        <f>SUM(L71:L72)</f>
        <v>0</v>
      </c>
      <c r="M70" s="125">
        <f t="shared" si="13"/>
        <v>0</v>
      </c>
      <c r="N70" s="55">
        <f>SUM(N71:N72)</f>
        <v>0</v>
      </c>
      <c r="O70" s="125">
        <f t="shared" si="14"/>
        <v>0</v>
      </c>
      <c r="P70" s="55">
        <f>SUM(P71:P72)</f>
        <v>0</v>
      </c>
      <c r="Q70" s="125">
        <f t="shared" si="15"/>
        <v>0</v>
      </c>
      <c r="R70" s="55">
        <f>SUM(R71:R72)</f>
        <v>22</v>
      </c>
      <c r="S70" s="125">
        <f t="shared" si="16"/>
        <v>0.7857142857142857</v>
      </c>
      <c r="T70" s="55">
        <f>SUM(T71:T72)</f>
        <v>6</v>
      </c>
      <c r="U70" s="125">
        <f t="shared" si="17"/>
        <v>0.21428571428571427</v>
      </c>
      <c r="V70" s="73"/>
      <c r="W70" s="104"/>
      <c r="X70" s="105"/>
      <c r="Y70" s="126" t="e">
        <f>IF(AND(Q70=100%,S70&gt;=60%,U70&gt;=10%,#REF!="A"),"A",IF(AND(S70&gt;=60%,OR(#REF!="B",#REF!="A")),"B",IF(AND(#REF!=100%,Q70&gt;=70%,OR(#REF!="B",#REF!="A",#REF!="C")),"C","D")))</f>
        <v>#REF!</v>
      </c>
      <c r="Z70" s="127">
        <v>59</v>
      </c>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8">
        <v>1</v>
      </c>
      <c r="EA70" s="128">
        <f>100%</f>
        <v>1</v>
      </c>
      <c r="EB70" s="129">
        <v>0.15</v>
      </c>
      <c r="EC70" s="128">
        <v>0.8</v>
      </c>
      <c r="ED70" s="129" t="s">
        <v>62</v>
      </c>
      <c r="EE70" s="129" t="s">
        <v>63</v>
      </c>
      <c r="EF70" s="129" t="s">
        <v>140</v>
      </c>
      <c r="EG70" s="95" t="e">
        <f>VLOOKUP(DY70,#REF!,28,0)</f>
        <v>#REF!</v>
      </c>
      <c r="EH70" s="130" t="e">
        <f>VLOOKUP(DY70,#REF!,29,0)</f>
        <v>#REF!</v>
      </c>
      <c r="EI70" s="131" t="e">
        <f t="shared" si="18"/>
        <v>#REF!</v>
      </c>
      <c r="EJ70" s="132" t="e">
        <f>VLOOKUP(DY70,#REF!,30,0)</f>
        <v>#REF!</v>
      </c>
      <c r="EK70" s="131" t="e">
        <f t="shared" si="19"/>
        <v>#REF!</v>
      </c>
      <c r="EL70" s="132" t="e">
        <f>VLOOKUP(DY70,#REF!,31,0)</f>
        <v>#REF!</v>
      </c>
      <c r="EM70" s="131" t="e">
        <f t="shared" si="20"/>
        <v>#REF!</v>
      </c>
      <c r="EN70" s="106" t="s">
        <v>140</v>
      </c>
      <c r="EO70" s="106">
        <f t="shared" si="21"/>
        <v>0</v>
      </c>
      <c r="EP70" s="133"/>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row>
    <row r="71" spans="1:236" s="99" customFormat="1" ht="30.75" customHeight="1">
      <c r="A71" s="64">
        <v>45</v>
      </c>
      <c r="B71" s="58">
        <v>1</v>
      </c>
      <c r="C71" s="61" t="s">
        <v>47</v>
      </c>
      <c r="D71" s="60">
        <v>1</v>
      </c>
      <c r="E71" s="60">
        <v>1</v>
      </c>
      <c r="F71" s="60" t="s">
        <v>70</v>
      </c>
      <c r="G71" s="60" t="s">
        <v>64</v>
      </c>
      <c r="H71" s="60" t="s">
        <v>62</v>
      </c>
      <c r="I71" s="60" t="s">
        <v>63</v>
      </c>
      <c r="J71" s="37" t="s">
        <v>144</v>
      </c>
      <c r="K71" s="55">
        <v>14</v>
      </c>
      <c r="L71" s="58">
        <v>0</v>
      </c>
      <c r="M71" s="111">
        <f t="shared" si="13"/>
        <v>0</v>
      </c>
      <c r="N71" s="58">
        <v>0</v>
      </c>
      <c r="O71" s="111">
        <f t="shared" si="14"/>
        <v>0</v>
      </c>
      <c r="P71" s="58">
        <v>0</v>
      </c>
      <c r="Q71" s="111">
        <f t="shared" si="15"/>
        <v>0</v>
      </c>
      <c r="R71" s="58">
        <v>12</v>
      </c>
      <c r="S71" s="111">
        <f t="shared" si="16"/>
        <v>0.8571428571428571</v>
      </c>
      <c r="T71" s="58">
        <v>2</v>
      </c>
      <c r="U71" s="111">
        <f t="shared" si="17"/>
        <v>0.14285714285714285</v>
      </c>
      <c r="V71" s="73"/>
      <c r="W71" s="66" t="str">
        <f>IF(U71&gt;=40%,"A","B")</f>
        <v>B</v>
      </c>
      <c r="X71" s="105"/>
      <c r="Y71" s="92" t="e">
        <f>IF(AND(Q71=100%,S71&gt;=60%,U71&gt;=10%,#REF!="A"),"A",IF(AND(S71&gt;=60%,OR(#REF!="B",#REF!="A")),"B",IF(AND(E71=100%,Q71&gt;=70%,OR(#REF!="B",#REF!="A",#REF!="C")),"C","D")))</f>
        <v>#REF!</v>
      </c>
      <c r="Z71" s="14">
        <v>60</v>
      </c>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93">
        <v>1</v>
      </c>
      <c r="EA71" s="93">
        <v>1</v>
      </c>
      <c r="EB71" s="94" t="s">
        <v>67</v>
      </c>
      <c r="EC71" s="93" t="s">
        <v>64</v>
      </c>
      <c r="ED71" s="94" t="s">
        <v>62</v>
      </c>
      <c r="EE71" s="94" t="s">
        <v>63</v>
      </c>
      <c r="EF71" s="94" t="s">
        <v>140</v>
      </c>
      <c r="EG71" s="95" t="e">
        <f>VLOOKUP(DY71,#REF!,28,0)</f>
        <v>#REF!</v>
      </c>
      <c r="EH71" s="96" t="e">
        <f>VLOOKUP(DY71,#REF!,29,0)</f>
        <v>#REF!</v>
      </c>
      <c r="EI71" s="97" t="e">
        <f t="shared" si="18"/>
        <v>#REF!</v>
      </c>
      <c r="EJ71" s="98" t="e">
        <f>VLOOKUP(DY71,#REF!,30,0)</f>
        <v>#REF!</v>
      </c>
      <c r="EK71" s="97" t="e">
        <f t="shared" si="19"/>
        <v>#REF!</v>
      </c>
      <c r="EL71" s="98" t="e">
        <f>VLOOKUP(DY71,#REF!,31,0)</f>
        <v>#REF!</v>
      </c>
      <c r="EM71" s="97" t="e">
        <f t="shared" si="20"/>
        <v>#REF!</v>
      </c>
      <c r="EN71" s="12" t="s">
        <v>144</v>
      </c>
      <c r="EO71" s="106">
        <f t="shared" si="21"/>
        <v>0</v>
      </c>
      <c r="EP71" s="11"/>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row>
    <row r="72" spans="1:236" s="99" customFormat="1" ht="30.75" customHeight="1">
      <c r="A72" s="64">
        <v>46</v>
      </c>
      <c r="B72" s="58">
        <v>2</v>
      </c>
      <c r="C72" s="61" t="s">
        <v>85</v>
      </c>
      <c r="D72" s="60">
        <v>1</v>
      </c>
      <c r="E72" s="60">
        <v>1</v>
      </c>
      <c r="F72" s="60" t="s">
        <v>70</v>
      </c>
      <c r="G72" s="60" t="s">
        <v>64</v>
      </c>
      <c r="H72" s="60" t="s">
        <v>62</v>
      </c>
      <c r="I72" s="60" t="s">
        <v>63</v>
      </c>
      <c r="J72" s="37" t="s">
        <v>144</v>
      </c>
      <c r="K72" s="55">
        <v>14</v>
      </c>
      <c r="L72" s="58">
        <v>0</v>
      </c>
      <c r="M72" s="111">
        <f t="shared" si="13"/>
        <v>0</v>
      </c>
      <c r="N72" s="58">
        <v>0</v>
      </c>
      <c r="O72" s="111">
        <f t="shared" si="14"/>
        <v>0</v>
      </c>
      <c r="P72" s="58">
        <v>0</v>
      </c>
      <c r="Q72" s="111">
        <f t="shared" si="15"/>
        <v>0</v>
      </c>
      <c r="R72" s="58">
        <v>10</v>
      </c>
      <c r="S72" s="111">
        <f t="shared" si="16"/>
        <v>0.7142857142857143</v>
      </c>
      <c r="T72" s="58">
        <v>4</v>
      </c>
      <c r="U72" s="111">
        <f t="shared" si="17"/>
        <v>0.2857142857142857</v>
      </c>
      <c r="V72" s="73"/>
      <c r="W72" s="66" t="str">
        <f>IF(U72&gt;=40%,"A","B")</f>
        <v>B</v>
      </c>
      <c r="X72" s="105"/>
      <c r="Y72" s="92" t="e">
        <f>IF(AND(Q72=100%,S72&gt;=60%,U72&gt;=10%,#REF!="A"),"A",IF(AND(S72&gt;=60%,OR(#REF!="B",#REF!="A")),"B",IF(AND(E72=100%,Q72&gt;=70%,OR(#REF!="B",#REF!="A",#REF!="C")),"C","D")))</f>
        <v>#REF!</v>
      </c>
      <c r="Z72" s="127">
        <v>61</v>
      </c>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93">
        <v>1</v>
      </c>
      <c r="EA72" s="93">
        <v>1</v>
      </c>
      <c r="EB72" s="94" t="s">
        <v>68</v>
      </c>
      <c r="EC72" s="93" t="s">
        <v>64</v>
      </c>
      <c r="ED72" s="94" t="s">
        <v>62</v>
      </c>
      <c r="EE72" s="94" t="s">
        <v>63</v>
      </c>
      <c r="EF72" s="94" t="s">
        <v>140</v>
      </c>
      <c r="EG72" s="95" t="e">
        <f>VLOOKUP(DY72,#REF!,28,0)</f>
        <v>#REF!</v>
      </c>
      <c r="EH72" s="96" t="e">
        <f>VLOOKUP(DY72,#REF!,29,0)</f>
        <v>#REF!</v>
      </c>
      <c r="EI72" s="97" t="e">
        <f t="shared" si="18"/>
        <v>#REF!</v>
      </c>
      <c r="EJ72" s="98" t="e">
        <f>VLOOKUP(DY72,#REF!,30,0)</f>
        <v>#REF!</v>
      </c>
      <c r="EK72" s="97" t="e">
        <f t="shared" si="19"/>
        <v>#REF!</v>
      </c>
      <c r="EL72" s="98" t="e">
        <f>VLOOKUP(DY72,#REF!,31,0)</f>
        <v>#REF!</v>
      </c>
      <c r="EM72" s="97" t="e">
        <f t="shared" si="20"/>
        <v>#REF!</v>
      </c>
      <c r="EN72" s="12" t="s">
        <v>140</v>
      </c>
      <c r="EO72" s="106">
        <f t="shared" si="21"/>
        <v>0</v>
      </c>
      <c r="EP72" s="11"/>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row>
    <row r="73" spans="1:236" s="134" customFormat="1" ht="30.75" customHeight="1">
      <c r="A73" s="63"/>
      <c r="B73" s="57" t="s">
        <v>19</v>
      </c>
      <c r="C73" s="59" t="s">
        <v>129</v>
      </c>
      <c r="D73" s="72"/>
      <c r="E73" s="72"/>
      <c r="F73" s="72"/>
      <c r="G73" s="72"/>
      <c r="H73" s="72"/>
      <c r="I73" s="72"/>
      <c r="J73" s="73"/>
      <c r="K73" s="55">
        <f>SUM(K74:K75)</f>
        <v>10</v>
      </c>
      <c r="L73" s="55">
        <f>SUM(L74:L75)</f>
        <v>0</v>
      </c>
      <c r="M73" s="125">
        <f t="shared" si="13"/>
        <v>0</v>
      </c>
      <c r="N73" s="55">
        <f>SUM(N74:N75)</f>
        <v>0</v>
      </c>
      <c r="O73" s="125">
        <f t="shared" si="14"/>
        <v>0</v>
      </c>
      <c r="P73" s="55">
        <f>SUM(P74:P75)</f>
        <v>0</v>
      </c>
      <c r="Q73" s="125">
        <f t="shared" si="15"/>
        <v>0</v>
      </c>
      <c r="R73" s="55">
        <f>SUM(R74:R75)</f>
        <v>9</v>
      </c>
      <c r="S73" s="125">
        <f t="shared" si="16"/>
        <v>0.9</v>
      </c>
      <c r="T73" s="55">
        <f>SUM(T74:T75)</f>
        <v>1</v>
      </c>
      <c r="U73" s="125">
        <f t="shared" si="17"/>
        <v>0.1</v>
      </c>
      <c r="V73" s="73"/>
      <c r="W73" s="66"/>
      <c r="X73" s="105"/>
      <c r="Y73" s="126" t="e">
        <f>IF(AND(Q73=100%,S73&gt;=60%,U73&gt;=10%,#REF!="A"),"A",IF(AND(S73&gt;=60%,OR(#REF!="B",#REF!="A")),"B",IF(AND(E73=100%,Q73&gt;=70%,OR(#REF!="B",#REF!="A",#REF!="C")),"C","D")))</f>
        <v>#REF!</v>
      </c>
      <c r="Z73" s="14">
        <v>62</v>
      </c>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8">
        <v>1</v>
      </c>
      <c r="EA73" s="128">
        <v>1</v>
      </c>
      <c r="EB73" s="129" t="s">
        <v>70</v>
      </c>
      <c r="EC73" s="128" t="s">
        <v>64</v>
      </c>
      <c r="ED73" s="129" t="s">
        <v>62</v>
      </c>
      <c r="EE73" s="129" t="s">
        <v>63</v>
      </c>
      <c r="EF73" s="129" t="s">
        <v>144</v>
      </c>
      <c r="EG73" s="95" t="e">
        <f>VLOOKUP(DY73,#REF!,28,0)</f>
        <v>#REF!</v>
      </c>
      <c r="EH73" s="130" t="e">
        <f>VLOOKUP(DY73,#REF!,29,0)</f>
        <v>#REF!</v>
      </c>
      <c r="EI73" s="131" t="e">
        <f t="shared" si="18"/>
        <v>#REF!</v>
      </c>
      <c r="EJ73" s="132" t="e">
        <f>VLOOKUP(DY73,#REF!,30,0)</f>
        <v>#REF!</v>
      </c>
      <c r="EK73" s="131" t="e">
        <f t="shared" si="19"/>
        <v>#REF!</v>
      </c>
      <c r="EL73" s="132" t="e">
        <f>VLOOKUP(DY73,#REF!,31,0)</f>
        <v>#REF!</v>
      </c>
      <c r="EM73" s="131" t="e">
        <f t="shared" si="20"/>
        <v>#REF!</v>
      </c>
      <c r="EN73" s="106" t="s">
        <v>144</v>
      </c>
      <c r="EO73" s="106">
        <f t="shared" si="21"/>
        <v>0</v>
      </c>
      <c r="EP73" s="133"/>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row>
    <row r="74" spans="1:236" s="99" customFormat="1" ht="30.75" customHeight="1">
      <c r="A74" s="64">
        <v>47</v>
      </c>
      <c r="B74" s="56">
        <v>1</v>
      </c>
      <c r="C74" s="65" t="s">
        <v>92</v>
      </c>
      <c r="D74" s="60">
        <v>1</v>
      </c>
      <c r="E74" s="60">
        <v>0.95</v>
      </c>
      <c r="F74" s="60" t="s">
        <v>70</v>
      </c>
      <c r="G74" s="60" t="s">
        <v>64</v>
      </c>
      <c r="H74" s="60" t="s">
        <v>62</v>
      </c>
      <c r="I74" s="60" t="s">
        <v>63</v>
      </c>
      <c r="J74" s="37" t="s">
        <v>140</v>
      </c>
      <c r="K74" s="55">
        <v>7</v>
      </c>
      <c r="L74" s="58">
        <v>0</v>
      </c>
      <c r="M74" s="111">
        <f t="shared" si="13"/>
        <v>0</v>
      </c>
      <c r="N74" s="58">
        <v>0</v>
      </c>
      <c r="O74" s="111">
        <f t="shared" si="14"/>
        <v>0</v>
      </c>
      <c r="P74" s="58">
        <v>0</v>
      </c>
      <c r="Q74" s="111">
        <f t="shared" si="15"/>
        <v>0</v>
      </c>
      <c r="R74" s="58">
        <v>7</v>
      </c>
      <c r="S74" s="111">
        <f t="shared" si="16"/>
        <v>1</v>
      </c>
      <c r="T74" s="58">
        <v>0</v>
      </c>
      <c r="U74" s="111">
        <f t="shared" si="17"/>
        <v>0</v>
      </c>
      <c r="V74" s="73"/>
      <c r="W74" s="66" t="str">
        <f>IF(U74&gt;=40%,"A","B")</f>
        <v>B</v>
      </c>
      <c r="X74" s="105"/>
      <c r="Y74" s="92" t="s">
        <v>144</v>
      </c>
      <c r="Z74" s="127">
        <v>63</v>
      </c>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93">
        <v>1</v>
      </c>
      <c r="EA74" s="93">
        <v>1</v>
      </c>
      <c r="EB74" s="94" t="s">
        <v>68</v>
      </c>
      <c r="EC74" s="93" t="s">
        <v>64</v>
      </c>
      <c r="ED74" s="94" t="s">
        <v>62</v>
      </c>
      <c r="EE74" s="94" t="s">
        <v>63</v>
      </c>
      <c r="EF74" s="94" t="s">
        <v>144</v>
      </c>
      <c r="EG74" s="95" t="e">
        <f>VLOOKUP(DY74,#REF!,28,0)</f>
        <v>#REF!</v>
      </c>
      <c r="EH74" s="96" t="e">
        <f>VLOOKUP(DY74,#REF!,29,0)</f>
        <v>#REF!</v>
      </c>
      <c r="EI74" s="97" t="e">
        <f t="shared" si="18"/>
        <v>#REF!</v>
      </c>
      <c r="EJ74" s="98" t="e">
        <f>VLOOKUP(DY74,#REF!,30,0)</f>
        <v>#REF!</v>
      </c>
      <c r="EK74" s="97" t="e">
        <f t="shared" si="19"/>
        <v>#REF!</v>
      </c>
      <c r="EL74" s="98" t="e">
        <f>VLOOKUP(DY74,#REF!,31,0)</f>
        <v>#REF!</v>
      </c>
      <c r="EM74" s="97" t="e">
        <f t="shared" si="20"/>
        <v>#REF!</v>
      </c>
      <c r="EN74" s="12" t="s">
        <v>144</v>
      </c>
      <c r="EO74" s="106">
        <f t="shared" si="21"/>
        <v>0</v>
      </c>
      <c r="EP74" s="11" t="s">
        <v>193</v>
      </c>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row>
    <row r="75" spans="1:236" s="99" customFormat="1" ht="30.75" customHeight="1">
      <c r="A75" s="64">
        <v>48</v>
      </c>
      <c r="B75" s="56">
        <v>2</v>
      </c>
      <c r="C75" s="65" t="s">
        <v>93</v>
      </c>
      <c r="D75" s="60">
        <v>1</v>
      </c>
      <c r="E75" s="60">
        <v>1</v>
      </c>
      <c r="F75" s="60" t="s">
        <v>70</v>
      </c>
      <c r="G75" s="60" t="s">
        <v>64</v>
      </c>
      <c r="H75" s="60" t="s">
        <v>62</v>
      </c>
      <c r="I75" s="60" t="s">
        <v>63</v>
      </c>
      <c r="J75" s="37" t="s">
        <v>144</v>
      </c>
      <c r="K75" s="55">
        <v>3</v>
      </c>
      <c r="L75" s="58">
        <v>0</v>
      </c>
      <c r="M75" s="111">
        <f t="shared" si="13"/>
        <v>0</v>
      </c>
      <c r="N75" s="58">
        <v>0</v>
      </c>
      <c r="O75" s="111">
        <f t="shared" si="14"/>
        <v>0</v>
      </c>
      <c r="P75" s="58">
        <v>0</v>
      </c>
      <c r="Q75" s="111">
        <f t="shared" si="15"/>
        <v>0</v>
      </c>
      <c r="R75" s="58">
        <v>2</v>
      </c>
      <c r="S75" s="111">
        <f t="shared" si="16"/>
        <v>0.6666666666666666</v>
      </c>
      <c r="T75" s="58">
        <v>1</v>
      </c>
      <c r="U75" s="111">
        <f t="shared" si="17"/>
        <v>0.3333333333333333</v>
      </c>
      <c r="V75" s="73"/>
      <c r="W75" s="66" t="str">
        <f>IF(U75&gt;=40%,"A","B")</f>
        <v>B</v>
      </c>
      <c r="X75" s="105"/>
      <c r="Y75" s="92" t="e">
        <f>IF(AND(Q75=100%,S75&gt;=60%,U75&gt;=10%,#REF!="A"),"A",IF(AND(S75&gt;=60%,OR(#REF!="B",#REF!="A")),"B",IF(AND(E75=100%,Q75&gt;=70%,OR(#REF!="B",#REF!="A",#REF!="C")),"C","D")))</f>
        <v>#REF!</v>
      </c>
      <c r="Z75" s="14">
        <v>64</v>
      </c>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93">
        <v>1</v>
      </c>
      <c r="EA75" s="93">
        <v>1</v>
      </c>
      <c r="EB75" s="93" t="s">
        <v>68</v>
      </c>
      <c r="EC75" s="93" t="s">
        <v>64</v>
      </c>
      <c r="ED75" s="93" t="s">
        <v>62</v>
      </c>
      <c r="EE75" s="93" t="s">
        <v>63</v>
      </c>
      <c r="EF75" s="93" t="s">
        <v>140</v>
      </c>
      <c r="EG75" s="95" t="e">
        <f>VLOOKUP(DY75,#REF!,28,0)</f>
        <v>#REF!</v>
      </c>
      <c r="EH75" s="96" t="e">
        <f>VLOOKUP(DY75,#REF!,29,0)</f>
        <v>#REF!</v>
      </c>
      <c r="EI75" s="97" t="e">
        <f t="shared" si="18"/>
        <v>#REF!</v>
      </c>
      <c r="EJ75" s="98" t="e">
        <f>VLOOKUP(DY75,#REF!,30,0)</f>
        <v>#REF!</v>
      </c>
      <c r="EK75" s="97" t="e">
        <f t="shared" si="19"/>
        <v>#REF!</v>
      </c>
      <c r="EL75" s="98" t="e">
        <f>VLOOKUP(DY75,#REF!,31,0)</f>
        <v>#REF!</v>
      </c>
      <c r="EM75" s="97" t="e">
        <f t="shared" si="20"/>
        <v>#REF!</v>
      </c>
      <c r="EN75" s="12" t="s">
        <v>140</v>
      </c>
      <c r="EO75" s="106">
        <f t="shared" si="21"/>
        <v>0</v>
      </c>
      <c r="EP75" s="11"/>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row>
    <row r="76" spans="1:236" s="134" customFormat="1" ht="30.75" customHeight="1">
      <c r="A76" s="63"/>
      <c r="B76" s="57" t="s">
        <v>20</v>
      </c>
      <c r="C76" s="59" t="s">
        <v>130</v>
      </c>
      <c r="D76" s="72"/>
      <c r="E76" s="72"/>
      <c r="F76" s="72"/>
      <c r="G76" s="72"/>
      <c r="H76" s="72"/>
      <c r="I76" s="72"/>
      <c r="J76" s="73"/>
      <c r="K76" s="55">
        <f>SUM(K77:K78)</f>
        <v>17</v>
      </c>
      <c r="L76" s="55">
        <f>SUM(L77:L78)</f>
        <v>3</v>
      </c>
      <c r="M76" s="125">
        <f aca="true" t="shared" si="22" ref="M76:M88">L76/K76</f>
        <v>0.17647058823529413</v>
      </c>
      <c r="N76" s="55">
        <f>SUM(N77:N78)</f>
        <v>0</v>
      </c>
      <c r="O76" s="125">
        <f aca="true" t="shared" si="23" ref="O76:O88">N76/K76</f>
        <v>0</v>
      </c>
      <c r="P76" s="55">
        <f>SUM(P77:P78)</f>
        <v>0</v>
      </c>
      <c r="Q76" s="125">
        <f aca="true" t="shared" si="24" ref="Q76:Q88">P76/K76</f>
        <v>0</v>
      </c>
      <c r="R76" s="55">
        <f>SUM(R77:R78)</f>
        <v>12</v>
      </c>
      <c r="S76" s="125">
        <f aca="true" t="shared" si="25" ref="S76:S88">R76/K76</f>
        <v>0.7058823529411765</v>
      </c>
      <c r="T76" s="55">
        <f>SUM(T77:T78)</f>
        <v>2</v>
      </c>
      <c r="U76" s="125">
        <f aca="true" t="shared" si="26" ref="U76:U88">T76/K76</f>
        <v>0.11764705882352941</v>
      </c>
      <c r="V76" s="73"/>
      <c r="W76" s="66"/>
      <c r="X76" s="105"/>
      <c r="Y76" s="126" t="e">
        <f>IF(AND(Q76=100%,S76&gt;=60%,U76&gt;=10%,#REF!="A"),"A",IF(AND(S76&gt;=60%,OR(#REF!="B",#REF!="A")),"B",IF(AND(E76=100%,Q76&gt;=70%,OR(#REF!="B",#REF!="A",#REF!="C")),"C","D")))</f>
        <v>#REF!</v>
      </c>
      <c r="Z76" s="127">
        <v>65</v>
      </c>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8">
        <v>1</v>
      </c>
      <c r="EA76" s="128">
        <v>1</v>
      </c>
      <c r="EB76" s="129" t="s">
        <v>70</v>
      </c>
      <c r="EC76" s="128" t="s">
        <v>64</v>
      </c>
      <c r="ED76" s="129" t="s">
        <v>62</v>
      </c>
      <c r="EE76" s="129" t="s">
        <v>63</v>
      </c>
      <c r="EF76" s="129" t="s">
        <v>140</v>
      </c>
      <c r="EG76" s="95" t="e">
        <f>VLOOKUP(DY76,#REF!,28,0)</f>
        <v>#REF!</v>
      </c>
      <c r="EH76" s="130" t="e">
        <f>VLOOKUP(DY76,#REF!,29,0)</f>
        <v>#REF!</v>
      </c>
      <c r="EI76" s="131" t="e">
        <f t="shared" si="18"/>
        <v>#REF!</v>
      </c>
      <c r="EJ76" s="132" t="e">
        <f>VLOOKUP(DY76,#REF!,30,0)</f>
        <v>#REF!</v>
      </c>
      <c r="EK76" s="131" t="e">
        <f t="shared" si="19"/>
        <v>#REF!</v>
      </c>
      <c r="EL76" s="132" t="e">
        <f>VLOOKUP(DY76,#REF!,31,0)</f>
        <v>#REF!</v>
      </c>
      <c r="EM76" s="131" t="e">
        <f t="shared" si="20"/>
        <v>#REF!</v>
      </c>
      <c r="EN76" s="106" t="s">
        <v>140</v>
      </c>
      <c r="EO76" s="106">
        <f t="shared" si="21"/>
        <v>0</v>
      </c>
      <c r="EP76" s="133"/>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row>
    <row r="77" spans="1:236" s="99" customFormat="1" ht="30.75" customHeight="1">
      <c r="A77" s="64">
        <v>49</v>
      </c>
      <c r="B77" s="58">
        <v>1</v>
      </c>
      <c r="C77" s="61" t="s">
        <v>104</v>
      </c>
      <c r="D77" s="60">
        <v>1</v>
      </c>
      <c r="E77" s="60">
        <v>1</v>
      </c>
      <c r="F77" s="60" t="s">
        <v>70</v>
      </c>
      <c r="G77" s="60" t="s">
        <v>106</v>
      </c>
      <c r="H77" s="60" t="s">
        <v>62</v>
      </c>
      <c r="I77" s="60" t="s">
        <v>63</v>
      </c>
      <c r="J77" s="37" t="s">
        <v>144</v>
      </c>
      <c r="K77" s="55">
        <v>5</v>
      </c>
      <c r="L77" s="58">
        <v>0</v>
      </c>
      <c r="M77" s="111">
        <f t="shared" si="22"/>
        <v>0</v>
      </c>
      <c r="N77" s="58">
        <v>0</v>
      </c>
      <c r="O77" s="111">
        <f t="shared" si="23"/>
        <v>0</v>
      </c>
      <c r="P77" s="58">
        <v>0</v>
      </c>
      <c r="Q77" s="111">
        <f t="shared" si="24"/>
        <v>0</v>
      </c>
      <c r="R77" s="58">
        <v>4</v>
      </c>
      <c r="S77" s="111">
        <f t="shared" si="25"/>
        <v>0.8</v>
      </c>
      <c r="T77" s="58">
        <v>1</v>
      </c>
      <c r="U77" s="111">
        <f t="shared" si="26"/>
        <v>0.2</v>
      </c>
      <c r="V77" s="73"/>
      <c r="W77" s="66" t="str">
        <f>IF(U77&gt;=40%,"A","B")</f>
        <v>B</v>
      </c>
      <c r="X77" s="105"/>
      <c r="Y77" s="92" t="e">
        <f>IF(AND(Q77=100%,S77&gt;=60%,U77&gt;=10%,#REF!="A"),"A",IF(AND(S77&gt;=60%,OR(#REF!="B",#REF!="A")),"B",IF(AND(E77=100%,Q77&gt;=70%,OR(#REF!="B",#REF!="A",#REF!="C")),"C","D")))</f>
        <v>#REF!</v>
      </c>
      <c r="Z77" s="14">
        <v>66</v>
      </c>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93">
        <v>1</v>
      </c>
      <c r="EA77" s="93">
        <v>1</v>
      </c>
      <c r="EB77" s="94" t="s">
        <v>70</v>
      </c>
      <c r="EC77" s="93" t="s">
        <v>64</v>
      </c>
      <c r="ED77" s="94" t="s">
        <v>62</v>
      </c>
      <c r="EE77" s="94" t="s">
        <v>63</v>
      </c>
      <c r="EF77" s="94" t="s">
        <v>144</v>
      </c>
      <c r="EG77" s="95" t="e">
        <f>VLOOKUP(DY77,#REF!,28,0)</f>
        <v>#REF!</v>
      </c>
      <c r="EH77" s="96" t="e">
        <f>VLOOKUP(DY77,#REF!,29,0)</f>
        <v>#REF!</v>
      </c>
      <c r="EI77" s="97" t="e">
        <f t="shared" si="18"/>
        <v>#REF!</v>
      </c>
      <c r="EJ77" s="98" t="e">
        <f>VLOOKUP(DY77,#REF!,30,0)</f>
        <v>#REF!</v>
      </c>
      <c r="EK77" s="97" t="e">
        <f t="shared" si="19"/>
        <v>#REF!</v>
      </c>
      <c r="EL77" s="98" t="e">
        <f>VLOOKUP(DY77,#REF!,31,0)</f>
        <v>#REF!</v>
      </c>
      <c r="EM77" s="97" t="e">
        <f t="shared" si="20"/>
        <v>#REF!</v>
      </c>
      <c r="EN77" s="12" t="s">
        <v>140</v>
      </c>
      <c r="EO77" s="106">
        <f t="shared" si="21"/>
        <v>0</v>
      </c>
      <c r="EP77" s="11"/>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row>
    <row r="78" spans="1:236" s="99" customFormat="1" ht="30.75" customHeight="1">
      <c r="A78" s="64">
        <v>50</v>
      </c>
      <c r="B78" s="58">
        <v>2</v>
      </c>
      <c r="C78" s="61" t="s">
        <v>105</v>
      </c>
      <c r="D78" s="60">
        <v>1</v>
      </c>
      <c r="E78" s="60">
        <v>1</v>
      </c>
      <c r="F78" s="60" t="s">
        <v>70</v>
      </c>
      <c r="G78" s="60" t="s">
        <v>106</v>
      </c>
      <c r="H78" s="60" t="s">
        <v>62</v>
      </c>
      <c r="I78" s="60" t="s">
        <v>63</v>
      </c>
      <c r="J78" s="37" t="s">
        <v>144</v>
      </c>
      <c r="K78" s="55">
        <v>12</v>
      </c>
      <c r="L78" s="58">
        <v>3</v>
      </c>
      <c r="M78" s="111">
        <f t="shared" si="22"/>
        <v>0.25</v>
      </c>
      <c r="N78" s="58">
        <v>0</v>
      </c>
      <c r="O78" s="111">
        <f t="shared" si="23"/>
        <v>0</v>
      </c>
      <c r="P78" s="58">
        <v>0</v>
      </c>
      <c r="Q78" s="111">
        <f t="shared" si="24"/>
        <v>0</v>
      </c>
      <c r="R78" s="58">
        <v>8</v>
      </c>
      <c r="S78" s="111">
        <f t="shared" si="25"/>
        <v>0.6666666666666666</v>
      </c>
      <c r="T78" s="58">
        <v>1</v>
      </c>
      <c r="U78" s="111">
        <f t="shared" si="26"/>
        <v>0.08333333333333333</v>
      </c>
      <c r="V78" s="73"/>
      <c r="W78" s="66" t="str">
        <f>IF(U78&gt;=40%,"A","B")</f>
        <v>B</v>
      </c>
      <c r="X78" s="105"/>
      <c r="Y78" s="92" t="e">
        <f>IF(AND(Q78=100%,S78&gt;=60%,U78&gt;=10%,#REF!="A"),"A",IF(AND(S78&gt;=60%,OR(#REF!="B",#REF!="A")),"B",IF(AND(E78=100%,Q78&gt;=70%,OR(#REF!="B",#REF!="A",#REF!="C")),"C","D")))</f>
        <v>#REF!</v>
      </c>
      <c r="Z78" s="127">
        <v>67</v>
      </c>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93">
        <v>1</v>
      </c>
      <c r="EA78" s="93">
        <v>1</v>
      </c>
      <c r="EB78" s="94" t="s">
        <v>68</v>
      </c>
      <c r="EC78" s="93" t="s">
        <v>64</v>
      </c>
      <c r="ED78" s="94" t="s">
        <v>62</v>
      </c>
      <c r="EE78" s="94" t="s">
        <v>63</v>
      </c>
      <c r="EF78" s="94" t="s">
        <v>144</v>
      </c>
      <c r="EG78" s="95" t="e">
        <f>VLOOKUP(DY78,#REF!,28,0)</f>
        <v>#REF!</v>
      </c>
      <c r="EH78" s="96" t="e">
        <f>VLOOKUP(DY78,#REF!,29,0)</f>
        <v>#REF!</v>
      </c>
      <c r="EI78" s="97" t="e">
        <f t="shared" si="18"/>
        <v>#REF!</v>
      </c>
      <c r="EJ78" s="98" t="e">
        <f>VLOOKUP(DY78,#REF!,30,0)</f>
        <v>#REF!</v>
      </c>
      <c r="EK78" s="97" t="e">
        <f t="shared" si="19"/>
        <v>#REF!</v>
      </c>
      <c r="EL78" s="98" t="e">
        <f>VLOOKUP(DY78,#REF!,31,0)</f>
        <v>#REF!</v>
      </c>
      <c r="EM78" s="97" t="e">
        <f t="shared" si="20"/>
        <v>#REF!</v>
      </c>
      <c r="EN78" s="12" t="s">
        <v>140</v>
      </c>
      <c r="EO78" s="106">
        <f t="shared" si="21"/>
        <v>0</v>
      </c>
      <c r="EP78" s="11"/>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row>
    <row r="79" spans="1:236" s="134" customFormat="1" ht="30.75" customHeight="1">
      <c r="A79" s="137"/>
      <c r="B79" s="57" t="s">
        <v>21</v>
      </c>
      <c r="C79" s="59" t="s">
        <v>12</v>
      </c>
      <c r="D79" s="138"/>
      <c r="E79" s="138"/>
      <c r="F79" s="138"/>
      <c r="G79" s="138"/>
      <c r="H79" s="138"/>
      <c r="I79" s="138"/>
      <c r="J79" s="73"/>
      <c r="K79" s="55">
        <f>SUM(K80:K83)</f>
        <v>80</v>
      </c>
      <c r="L79" s="55">
        <f>SUM(L80:L83)</f>
        <v>0</v>
      </c>
      <c r="M79" s="125">
        <f t="shared" si="22"/>
        <v>0</v>
      </c>
      <c r="N79" s="55">
        <f>SUM(N80:N83)</f>
        <v>0</v>
      </c>
      <c r="O79" s="125">
        <f t="shared" si="23"/>
        <v>0</v>
      </c>
      <c r="P79" s="55">
        <f>SUM(P80:P83)</f>
        <v>2</v>
      </c>
      <c r="Q79" s="125">
        <f t="shared" si="24"/>
        <v>0.025</v>
      </c>
      <c r="R79" s="55">
        <f>SUM(R80:R83)</f>
        <v>74</v>
      </c>
      <c r="S79" s="125">
        <f t="shared" si="25"/>
        <v>0.925</v>
      </c>
      <c r="T79" s="55">
        <f>SUM(T80:T83)</f>
        <v>4</v>
      </c>
      <c r="U79" s="125">
        <f t="shared" si="26"/>
        <v>0.05</v>
      </c>
      <c r="V79" s="73"/>
      <c r="W79" s="66"/>
      <c r="X79" s="105"/>
      <c r="Y79" s="126" t="e">
        <f>IF(AND(Q79=100%,S79&gt;=60%,U79&gt;=10%,#REF!="A"),"A",IF(AND(S79&gt;=60%,OR(#REF!="B",#REF!="A")),"B",IF(AND(E79=100%,Q79&gt;=70%,OR(#REF!="B",#REF!="A",#REF!="C")),"C","D")))</f>
        <v>#REF!</v>
      </c>
      <c r="Z79" s="14">
        <v>68</v>
      </c>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8">
        <v>1</v>
      </c>
      <c r="EA79" s="128">
        <v>1</v>
      </c>
      <c r="EB79" s="129" t="s">
        <v>68</v>
      </c>
      <c r="EC79" s="128" t="s">
        <v>64</v>
      </c>
      <c r="ED79" s="129" t="s">
        <v>62</v>
      </c>
      <c r="EE79" s="129" t="s">
        <v>63</v>
      </c>
      <c r="EF79" s="129" t="s">
        <v>144</v>
      </c>
      <c r="EG79" s="95" t="e">
        <f>VLOOKUP(DY79,#REF!,28,0)</f>
        <v>#REF!</v>
      </c>
      <c r="EH79" s="130" t="e">
        <f>VLOOKUP(DY79,#REF!,29,0)</f>
        <v>#REF!</v>
      </c>
      <c r="EI79" s="131" t="e">
        <f t="shared" si="18"/>
        <v>#REF!</v>
      </c>
      <c r="EJ79" s="132" t="e">
        <f>VLOOKUP(DY79,#REF!,30,0)</f>
        <v>#REF!</v>
      </c>
      <c r="EK79" s="131" t="e">
        <f t="shared" si="19"/>
        <v>#REF!</v>
      </c>
      <c r="EL79" s="132" t="e">
        <f>VLOOKUP(DY79,#REF!,31,0)</f>
        <v>#REF!</v>
      </c>
      <c r="EM79" s="131" t="e">
        <f t="shared" si="20"/>
        <v>#REF!</v>
      </c>
      <c r="EN79" s="106" t="s">
        <v>144</v>
      </c>
      <c r="EO79" s="106">
        <f t="shared" si="21"/>
        <v>0</v>
      </c>
      <c r="EP79" s="133"/>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27"/>
      <c r="HS79" s="127"/>
      <c r="HT79" s="127"/>
      <c r="HU79" s="127"/>
      <c r="HV79" s="127"/>
      <c r="HW79" s="127"/>
      <c r="HX79" s="127"/>
      <c r="HY79" s="127"/>
      <c r="HZ79" s="127"/>
      <c r="IA79" s="127"/>
      <c r="IB79" s="127"/>
    </row>
    <row r="80" spans="1:236" s="99" customFormat="1" ht="30.75" customHeight="1">
      <c r="A80" s="64">
        <v>51</v>
      </c>
      <c r="B80" s="58">
        <v>1</v>
      </c>
      <c r="C80" s="61" t="s">
        <v>89</v>
      </c>
      <c r="D80" s="60">
        <v>1</v>
      </c>
      <c r="E80" s="60">
        <v>1</v>
      </c>
      <c r="F80" s="60" t="s">
        <v>70</v>
      </c>
      <c r="G80" s="60" t="s">
        <v>64</v>
      </c>
      <c r="H80" s="60" t="s">
        <v>62</v>
      </c>
      <c r="I80" s="60" t="s">
        <v>63</v>
      </c>
      <c r="J80" s="37" t="s">
        <v>144</v>
      </c>
      <c r="K80" s="55">
        <v>40</v>
      </c>
      <c r="L80" s="58">
        <v>0</v>
      </c>
      <c r="M80" s="111">
        <f t="shared" si="22"/>
        <v>0</v>
      </c>
      <c r="N80" s="58">
        <v>0</v>
      </c>
      <c r="O80" s="111">
        <f t="shared" si="23"/>
        <v>0</v>
      </c>
      <c r="P80" s="58">
        <v>0</v>
      </c>
      <c r="Q80" s="111">
        <f t="shared" si="24"/>
        <v>0</v>
      </c>
      <c r="R80" s="58">
        <v>39</v>
      </c>
      <c r="S80" s="111">
        <f t="shared" si="25"/>
        <v>0.975</v>
      </c>
      <c r="T80" s="58">
        <v>1</v>
      </c>
      <c r="U80" s="111">
        <f t="shared" si="26"/>
        <v>0.025</v>
      </c>
      <c r="V80" s="73"/>
      <c r="W80" s="66" t="str">
        <f>IF(U80&gt;=40%,"A","B")</f>
        <v>B</v>
      </c>
      <c r="X80" s="105"/>
      <c r="Y80" s="92" t="e">
        <f>IF(AND(Q80=100%,S80&gt;=60%,U80&gt;=10%,#REF!="A"),"A",IF(AND(S80&gt;=60%,OR(#REF!="B",#REF!="A")),"B",IF(AND(E80=100%,Q80&gt;=70%,OR(#REF!="B",#REF!="A",#REF!="C")),"C","D")))</f>
        <v>#REF!</v>
      </c>
      <c r="Z80" s="127">
        <v>69</v>
      </c>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93">
        <v>1</v>
      </c>
      <c r="EA80" s="93">
        <v>1</v>
      </c>
      <c r="EB80" s="94" t="s">
        <v>70</v>
      </c>
      <c r="EC80" s="93" t="s">
        <v>64</v>
      </c>
      <c r="ED80" s="94" t="s">
        <v>62</v>
      </c>
      <c r="EE80" s="94" t="s">
        <v>63</v>
      </c>
      <c r="EF80" s="94" t="s">
        <v>140</v>
      </c>
      <c r="EG80" s="95" t="e">
        <f>VLOOKUP(DY80,#REF!,28,0)</f>
        <v>#REF!</v>
      </c>
      <c r="EH80" s="96" t="e">
        <f>VLOOKUP(DY80,#REF!,29,0)</f>
        <v>#REF!</v>
      </c>
      <c r="EI80" s="97" t="e">
        <f t="shared" si="18"/>
        <v>#REF!</v>
      </c>
      <c r="EJ80" s="98" t="e">
        <f>VLOOKUP(DY80,#REF!,30,0)</f>
        <v>#REF!</v>
      </c>
      <c r="EK80" s="97" t="e">
        <f t="shared" si="19"/>
        <v>#REF!</v>
      </c>
      <c r="EL80" s="98" t="e">
        <f>VLOOKUP(DY80,#REF!,31,0)</f>
        <v>#REF!</v>
      </c>
      <c r="EM80" s="97" t="e">
        <f t="shared" si="20"/>
        <v>#REF!</v>
      </c>
      <c r="EN80" s="12" t="s">
        <v>144</v>
      </c>
      <c r="EO80" s="106">
        <f t="shared" si="21"/>
        <v>0</v>
      </c>
      <c r="EP80" s="11"/>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row>
    <row r="81" spans="1:236" s="99" customFormat="1" ht="30.75" customHeight="1">
      <c r="A81" s="64">
        <v>52</v>
      </c>
      <c r="B81" s="58">
        <v>2</v>
      </c>
      <c r="C81" s="61" t="s">
        <v>108</v>
      </c>
      <c r="D81" s="60">
        <v>1</v>
      </c>
      <c r="E81" s="60">
        <v>1</v>
      </c>
      <c r="F81" s="60" t="s">
        <v>70</v>
      </c>
      <c r="G81" s="60" t="s">
        <v>64</v>
      </c>
      <c r="H81" s="60" t="s">
        <v>62</v>
      </c>
      <c r="I81" s="60" t="s">
        <v>63</v>
      </c>
      <c r="J81" s="37" t="s">
        <v>140</v>
      </c>
      <c r="K81" s="55">
        <v>7</v>
      </c>
      <c r="L81" s="58">
        <v>0</v>
      </c>
      <c r="M81" s="111">
        <f t="shared" si="22"/>
        <v>0</v>
      </c>
      <c r="N81" s="58">
        <v>0</v>
      </c>
      <c r="O81" s="111">
        <f t="shared" si="23"/>
        <v>0</v>
      </c>
      <c r="P81" s="58">
        <v>1</v>
      </c>
      <c r="Q81" s="111">
        <f t="shared" si="24"/>
        <v>0.14285714285714285</v>
      </c>
      <c r="R81" s="58">
        <v>6</v>
      </c>
      <c r="S81" s="111">
        <f t="shared" si="25"/>
        <v>0.8571428571428571</v>
      </c>
      <c r="T81" s="58">
        <v>0</v>
      </c>
      <c r="U81" s="111">
        <f t="shared" si="26"/>
        <v>0</v>
      </c>
      <c r="V81" s="73"/>
      <c r="W81" s="66" t="str">
        <f>IF(U81&gt;=40%,"A","B")</f>
        <v>B</v>
      </c>
      <c r="X81" s="105"/>
      <c r="Y81" s="92" t="e">
        <f>IF(AND(Q81=100%,S81&gt;=60%,U81&gt;=10%,#REF!="A"),"A",IF(AND(S81&gt;=60%,OR(#REF!="B",#REF!="A")),"B",IF(AND(E81=100%,Q81&gt;=70%,OR(#REF!="B",#REF!="A",#REF!="C")),"C","D")))</f>
        <v>#REF!</v>
      </c>
      <c r="Z81" s="14">
        <v>70</v>
      </c>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93">
        <v>1</v>
      </c>
      <c r="EA81" s="93">
        <v>1</v>
      </c>
      <c r="EB81" s="94" t="s">
        <v>70</v>
      </c>
      <c r="EC81" s="93" t="s">
        <v>64</v>
      </c>
      <c r="ED81" s="94" t="s">
        <v>62</v>
      </c>
      <c r="EE81" s="100" t="s">
        <v>63</v>
      </c>
      <c r="EF81" s="100" t="s">
        <v>140</v>
      </c>
      <c r="EG81" s="95" t="e">
        <f>VLOOKUP(DY81,#REF!,28,0)</f>
        <v>#REF!</v>
      </c>
      <c r="EH81" s="96" t="e">
        <f>VLOOKUP(DY81,#REF!,29,0)</f>
        <v>#REF!</v>
      </c>
      <c r="EI81" s="97" t="e">
        <f t="shared" si="18"/>
        <v>#REF!</v>
      </c>
      <c r="EJ81" s="98" t="e">
        <f>VLOOKUP(DY81,#REF!,30,0)</f>
        <v>#REF!</v>
      </c>
      <c r="EK81" s="97" t="e">
        <f t="shared" si="19"/>
        <v>#REF!</v>
      </c>
      <c r="EL81" s="98" t="e">
        <f>VLOOKUP(DY81,#REF!,31,0)</f>
        <v>#REF!</v>
      </c>
      <c r="EM81" s="97" t="e">
        <f t="shared" si="20"/>
        <v>#REF!</v>
      </c>
      <c r="EN81" s="12" t="s">
        <v>140</v>
      </c>
      <c r="EO81" s="106">
        <f t="shared" si="21"/>
        <v>0</v>
      </c>
      <c r="EP81" s="11"/>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row>
    <row r="82" spans="1:236" s="99" customFormat="1" ht="30.75" customHeight="1">
      <c r="A82" s="64">
        <v>53</v>
      </c>
      <c r="B82" s="58">
        <v>3</v>
      </c>
      <c r="C82" s="61" t="s">
        <v>90</v>
      </c>
      <c r="D82" s="60">
        <v>1</v>
      </c>
      <c r="E82" s="60">
        <v>1</v>
      </c>
      <c r="F82" s="60" t="s">
        <v>70</v>
      </c>
      <c r="G82" s="60" t="s">
        <v>64</v>
      </c>
      <c r="H82" s="60" t="s">
        <v>62</v>
      </c>
      <c r="I82" s="60" t="s">
        <v>63</v>
      </c>
      <c r="J82" s="58" t="s">
        <v>144</v>
      </c>
      <c r="K82" s="55">
        <v>15</v>
      </c>
      <c r="L82" s="58">
        <v>0</v>
      </c>
      <c r="M82" s="111">
        <f t="shared" si="22"/>
        <v>0</v>
      </c>
      <c r="N82" s="58">
        <v>0</v>
      </c>
      <c r="O82" s="111">
        <f t="shared" si="23"/>
        <v>0</v>
      </c>
      <c r="P82" s="58">
        <v>0</v>
      </c>
      <c r="Q82" s="111">
        <f t="shared" si="24"/>
        <v>0</v>
      </c>
      <c r="R82" s="58">
        <v>13</v>
      </c>
      <c r="S82" s="111">
        <f t="shared" si="25"/>
        <v>0.8666666666666667</v>
      </c>
      <c r="T82" s="58">
        <v>2</v>
      </c>
      <c r="U82" s="111">
        <f t="shared" si="26"/>
        <v>0.13333333333333333</v>
      </c>
      <c r="V82" s="73"/>
      <c r="W82" s="66" t="str">
        <f>IF(U82&gt;=40%,"A","B")</f>
        <v>B</v>
      </c>
      <c r="X82" s="105"/>
      <c r="Y82" s="92"/>
      <c r="Z82" s="127">
        <v>71</v>
      </c>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93"/>
      <c r="EA82" s="93"/>
      <c r="EB82" s="94"/>
      <c r="EC82" s="93"/>
      <c r="ED82" s="94"/>
      <c r="EE82" s="101"/>
      <c r="EF82" s="101"/>
      <c r="EG82" s="95"/>
      <c r="EH82" s="96"/>
      <c r="EI82" s="97"/>
      <c r="EJ82" s="98"/>
      <c r="EK82" s="97"/>
      <c r="EL82" s="98"/>
      <c r="EM82" s="97"/>
      <c r="EN82" s="12"/>
      <c r="EO82" s="106"/>
      <c r="EP82" s="11"/>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row>
    <row r="83" spans="1:236" s="99" customFormat="1" ht="30.75" customHeight="1">
      <c r="A83" s="64">
        <v>54</v>
      </c>
      <c r="B83" s="58">
        <v>4</v>
      </c>
      <c r="C83" s="61" t="s">
        <v>109</v>
      </c>
      <c r="D83" s="60">
        <v>1</v>
      </c>
      <c r="E83" s="60">
        <v>0.8</v>
      </c>
      <c r="F83" s="60">
        <v>0.15</v>
      </c>
      <c r="G83" s="60" t="s">
        <v>64</v>
      </c>
      <c r="H83" s="60" t="s">
        <v>62</v>
      </c>
      <c r="I83" s="60" t="s">
        <v>63</v>
      </c>
      <c r="J83" s="37" t="s">
        <v>144</v>
      </c>
      <c r="K83" s="55">
        <v>18</v>
      </c>
      <c r="L83" s="58">
        <v>0</v>
      </c>
      <c r="M83" s="111">
        <f t="shared" si="22"/>
        <v>0</v>
      </c>
      <c r="N83" s="58">
        <v>0</v>
      </c>
      <c r="O83" s="111">
        <f t="shared" si="23"/>
        <v>0</v>
      </c>
      <c r="P83" s="58">
        <v>1</v>
      </c>
      <c r="Q83" s="111">
        <f t="shared" si="24"/>
        <v>0.05555555555555555</v>
      </c>
      <c r="R83" s="58">
        <v>16</v>
      </c>
      <c r="S83" s="111">
        <f t="shared" si="25"/>
        <v>0.8888888888888888</v>
      </c>
      <c r="T83" s="58">
        <v>1</v>
      </c>
      <c r="U83" s="111">
        <f t="shared" si="26"/>
        <v>0.05555555555555555</v>
      </c>
      <c r="V83" s="73"/>
      <c r="W83" s="66" t="str">
        <f>IF(U83&gt;=40%,"A","B")</f>
        <v>B</v>
      </c>
      <c r="X83" s="105"/>
      <c r="Y83" s="92"/>
      <c r="Z83" s="14">
        <v>72</v>
      </c>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93"/>
      <c r="EA83" s="93"/>
      <c r="EB83" s="94"/>
      <c r="EC83" s="93"/>
      <c r="ED83" s="94"/>
      <c r="EE83" s="101"/>
      <c r="EF83" s="101"/>
      <c r="EG83" s="95"/>
      <c r="EH83" s="96"/>
      <c r="EI83" s="97"/>
      <c r="EJ83" s="98"/>
      <c r="EK83" s="97"/>
      <c r="EL83" s="98"/>
      <c r="EM83" s="97"/>
      <c r="EN83" s="12"/>
      <c r="EO83" s="106"/>
      <c r="EP83" s="11"/>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row>
    <row r="84" spans="1:236" s="134" customFormat="1" ht="30.75" customHeight="1">
      <c r="A84" s="63"/>
      <c r="B84" s="57" t="s">
        <v>22</v>
      </c>
      <c r="C84" s="59" t="s">
        <v>131</v>
      </c>
      <c r="D84" s="72"/>
      <c r="E84" s="72"/>
      <c r="F84" s="72"/>
      <c r="G84" s="72"/>
      <c r="H84" s="72"/>
      <c r="I84" s="72"/>
      <c r="J84" s="73"/>
      <c r="K84" s="55">
        <f>SUM(K85:K88)</f>
        <v>19</v>
      </c>
      <c r="L84" s="55">
        <f>SUM(L85:L88)</f>
        <v>0</v>
      </c>
      <c r="M84" s="125">
        <f t="shared" si="22"/>
        <v>0</v>
      </c>
      <c r="N84" s="55">
        <f>SUM(N85:N88)</f>
        <v>0</v>
      </c>
      <c r="O84" s="125">
        <f t="shared" si="23"/>
        <v>0</v>
      </c>
      <c r="P84" s="55">
        <f>SUM(P85:P88)</f>
        <v>2</v>
      </c>
      <c r="Q84" s="125">
        <f t="shared" si="24"/>
        <v>0.10526315789473684</v>
      </c>
      <c r="R84" s="55">
        <f>SUM(R85:R88)</f>
        <v>16</v>
      </c>
      <c r="S84" s="125">
        <f t="shared" si="25"/>
        <v>0.8421052631578947</v>
      </c>
      <c r="T84" s="55">
        <f>SUM(T85:T88)</f>
        <v>1</v>
      </c>
      <c r="U84" s="125">
        <f t="shared" si="26"/>
        <v>0.05263157894736842</v>
      </c>
      <c r="V84" s="73"/>
      <c r="W84" s="66"/>
      <c r="X84" s="105"/>
      <c r="Y84" s="126" t="s">
        <v>144</v>
      </c>
      <c r="Z84" s="127">
        <v>73</v>
      </c>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8">
        <v>1</v>
      </c>
      <c r="EA84" s="128">
        <v>0.8</v>
      </c>
      <c r="EB84" s="129" t="s">
        <v>68</v>
      </c>
      <c r="EC84" s="128" t="s">
        <v>64</v>
      </c>
      <c r="ED84" s="129" t="s">
        <v>62</v>
      </c>
      <c r="EE84" s="129" t="s">
        <v>63</v>
      </c>
      <c r="EF84" s="129" t="s">
        <v>140</v>
      </c>
      <c r="EG84" s="95" t="e">
        <f>VLOOKUP(DY84,#REF!,28,0)</f>
        <v>#REF!</v>
      </c>
      <c r="EH84" s="130" t="e">
        <f>VLOOKUP(DY84,#REF!,29,0)</f>
        <v>#REF!</v>
      </c>
      <c r="EI84" s="131" t="e">
        <f>EH84/EG84</f>
        <v>#REF!</v>
      </c>
      <c r="EJ84" s="132" t="e">
        <f>VLOOKUP(DY84,#REF!,30,0)</f>
        <v>#REF!</v>
      </c>
      <c r="EK84" s="131" t="e">
        <f>EJ84/EG84</f>
        <v>#REF!</v>
      </c>
      <c r="EL84" s="132" t="e">
        <f>VLOOKUP(DY84,#REF!,31,0)</f>
        <v>#REF!</v>
      </c>
      <c r="EM84" s="131" t="e">
        <f>EL84/EG84</f>
        <v>#REF!</v>
      </c>
      <c r="EN84" s="106" t="s">
        <v>140</v>
      </c>
      <c r="EO84" s="106">
        <f>EQ84</f>
        <v>0</v>
      </c>
      <c r="EP84" s="133"/>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row>
    <row r="85" spans="1:236" s="99" customFormat="1" ht="30.75" customHeight="1">
      <c r="A85" s="64">
        <v>55</v>
      </c>
      <c r="B85" s="58">
        <v>1</v>
      </c>
      <c r="C85" s="61" t="s">
        <v>10</v>
      </c>
      <c r="D85" s="60">
        <v>1</v>
      </c>
      <c r="E85" s="60">
        <v>1</v>
      </c>
      <c r="F85" s="60" t="s">
        <v>70</v>
      </c>
      <c r="G85" s="60" t="s">
        <v>64</v>
      </c>
      <c r="H85" s="60" t="s">
        <v>62</v>
      </c>
      <c r="I85" s="60" t="s">
        <v>63</v>
      </c>
      <c r="J85" s="37" t="s">
        <v>140</v>
      </c>
      <c r="K85" s="55">
        <v>4</v>
      </c>
      <c r="L85" s="58">
        <v>0</v>
      </c>
      <c r="M85" s="111">
        <f t="shared" si="22"/>
        <v>0</v>
      </c>
      <c r="N85" s="58">
        <v>0</v>
      </c>
      <c r="O85" s="111">
        <f t="shared" si="23"/>
        <v>0</v>
      </c>
      <c r="P85" s="58">
        <v>0</v>
      </c>
      <c r="Q85" s="111">
        <f t="shared" si="24"/>
        <v>0</v>
      </c>
      <c r="R85" s="58">
        <v>4</v>
      </c>
      <c r="S85" s="111">
        <f t="shared" si="25"/>
        <v>1</v>
      </c>
      <c r="T85" s="58">
        <v>0</v>
      </c>
      <c r="U85" s="111">
        <f t="shared" si="26"/>
        <v>0</v>
      </c>
      <c r="V85" s="73"/>
      <c r="W85" s="66" t="str">
        <f>IF(U85&gt;=40%,"A","B")</f>
        <v>B</v>
      </c>
      <c r="X85" s="105"/>
      <c r="Y85" s="92" t="e">
        <f>IF(AND(Q85=100%,S85&gt;=60%,U85&gt;=10%,#REF!="A"),"A",IF(AND(S85&gt;=60%,OR(#REF!="B",#REF!="A")),"B",IF(AND(E85=100%,Q85&gt;=70%,OR(#REF!="B",#REF!="A",#REF!="C")),"C","D")))</f>
        <v>#REF!</v>
      </c>
      <c r="Z85" s="14">
        <v>74</v>
      </c>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93">
        <v>1</v>
      </c>
      <c r="EA85" s="93">
        <v>1</v>
      </c>
      <c r="EB85" s="93" t="s">
        <v>74</v>
      </c>
      <c r="EC85" s="93" t="s">
        <v>64</v>
      </c>
      <c r="ED85" s="94" t="s">
        <v>62</v>
      </c>
      <c r="EE85" s="94" t="s">
        <v>63</v>
      </c>
      <c r="EF85" s="94" t="s">
        <v>144</v>
      </c>
      <c r="EG85" s="95" t="e">
        <f>VLOOKUP(DY85,#REF!,28,0)</f>
        <v>#REF!</v>
      </c>
      <c r="EH85" s="96" t="e">
        <f>VLOOKUP(DY85,#REF!,29,0)</f>
        <v>#REF!</v>
      </c>
      <c r="EI85" s="97" t="e">
        <f>EH85/EG85</f>
        <v>#REF!</v>
      </c>
      <c r="EJ85" s="98" t="e">
        <f>VLOOKUP(DY85,#REF!,30,0)</f>
        <v>#REF!</v>
      </c>
      <c r="EK85" s="97" t="e">
        <f>EJ85/EG85</f>
        <v>#REF!</v>
      </c>
      <c r="EL85" s="98" t="e">
        <f>VLOOKUP(DY85,#REF!,31,0)</f>
        <v>#REF!</v>
      </c>
      <c r="EM85" s="97" t="e">
        <f>EL85/EG85</f>
        <v>#REF!</v>
      </c>
      <c r="EN85" s="12" t="s">
        <v>140</v>
      </c>
      <c r="EO85" s="106">
        <f>EQ85</f>
        <v>0</v>
      </c>
      <c r="EP85" s="11"/>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row>
    <row r="86" spans="1:236" s="99" customFormat="1" ht="30.75" customHeight="1">
      <c r="A86" s="64">
        <v>56</v>
      </c>
      <c r="B86" s="58">
        <v>2</v>
      </c>
      <c r="C86" s="61" t="s">
        <v>238</v>
      </c>
      <c r="D86" s="60">
        <v>1</v>
      </c>
      <c r="E86" s="60">
        <v>1</v>
      </c>
      <c r="F86" s="60" t="s">
        <v>70</v>
      </c>
      <c r="G86" s="60" t="s">
        <v>64</v>
      </c>
      <c r="H86" s="60" t="s">
        <v>62</v>
      </c>
      <c r="I86" s="60" t="s">
        <v>63</v>
      </c>
      <c r="J86" s="37" t="s">
        <v>144</v>
      </c>
      <c r="K86" s="55">
        <v>8</v>
      </c>
      <c r="L86" s="58">
        <v>0</v>
      </c>
      <c r="M86" s="111">
        <f t="shared" si="22"/>
        <v>0</v>
      </c>
      <c r="N86" s="58">
        <v>0</v>
      </c>
      <c r="O86" s="111">
        <f t="shared" si="23"/>
        <v>0</v>
      </c>
      <c r="P86" s="58">
        <v>1</v>
      </c>
      <c r="Q86" s="111">
        <f t="shared" si="24"/>
        <v>0.125</v>
      </c>
      <c r="R86" s="58">
        <v>6</v>
      </c>
      <c r="S86" s="111">
        <f t="shared" si="25"/>
        <v>0.75</v>
      </c>
      <c r="T86" s="58">
        <v>1</v>
      </c>
      <c r="U86" s="111">
        <f t="shared" si="26"/>
        <v>0.125</v>
      </c>
      <c r="V86" s="73"/>
      <c r="W86" s="66" t="str">
        <f>IF(U86&gt;=40%,"A","B")</f>
        <v>B</v>
      </c>
      <c r="X86" s="105"/>
      <c r="Y86" s="92" t="e">
        <f>IF(AND(Q86=100%,S86&gt;=60%,U86&gt;=10%,#REF!="A"),"A",IF(AND(S86&gt;=60%,OR(#REF!="B",#REF!="A")),"B",IF(AND(E86=100%,Q86&gt;=70%,OR(#REF!="B",#REF!="A",#REF!="C")),"C","D")))</f>
        <v>#REF!</v>
      </c>
      <c r="Z86" s="127">
        <v>75</v>
      </c>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93">
        <v>1</v>
      </c>
      <c r="EA86" s="93">
        <v>1</v>
      </c>
      <c r="EB86" s="94" t="s">
        <v>70</v>
      </c>
      <c r="EC86" s="93" t="s">
        <v>64</v>
      </c>
      <c r="ED86" s="94" t="s">
        <v>62</v>
      </c>
      <c r="EE86" s="94" t="s">
        <v>63</v>
      </c>
      <c r="EF86" s="94" t="s">
        <v>140</v>
      </c>
      <c r="EG86" s="95" t="e">
        <f>VLOOKUP(DY86,#REF!,28,0)</f>
        <v>#REF!</v>
      </c>
      <c r="EH86" s="96" t="e">
        <f>VLOOKUP(DY86,#REF!,29,0)</f>
        <v>#REF!</v>
      </c>
      <c r="EI86" s="97" t="e">
        <f>EH86/EG86</f>
        <v>#REF!</v>
      </c>
      <c r="EJ86" s="98" t="e">
        <f>VLOOKUP(DY86,#REF!,30,0)</f>
        <v>#REF!</v>
      </c>
      <c r="EK86" s="97" t="e">
        <f>EJ86/EG86</f>
        <v>#REF!</v>
      </c>
      <c r="EL86" s="98" t="e">
        <f>VLOOKUP(DY86,#REF!,31,0)</f>
        <v>#REF!</v>
      </c>
      <c r="EM86" s="97" t="e">
        <f>EL86/EG86</f>
        <v>#REF!</v>
      </c>
      <c r="EN86" s="12" t="s">
        <v>144</v>
      </c>
      <c r="EO86" s="106">
        <f>EQ86</f>
        <v>0</v>
      </c>
      <c r="EP86" s="11"/>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row>
    <row r="87" spans="1:236" s="99" customFormat="1" ht="30.75" customHeight="1">
      <c r="A87" s="64">
        <v>57</v>
      </c>
      <c r="B87" s="58">
        <v>3</v>
      </c>
      <c r="C87" s="61" t="s">
        <v>111</v>
      </c>
      <c r="D87" s="60">
        <v>1</v>
      </c>
      <c r="E87" s="60">
        <v>1</v>
      </c>
      <c r="F87" s="60" t="s">
        <v>70</v>
      </c>
      <c r="G87" s="60" t="s">
        <v>64</v>
      </c>
      <c r="H87" s="60" t="s">
        <v>62</v>
      </c>
      <c r="I87" s="60" t="s">
        <v>63</v>
      </c>
      <c r="J87" s="37" t="s">
        <v>140</v>
      </c>
      <c r="K87" s="55">
        <v>4</v>
      </c>
      <c r="L87" s="58">
        <v>0</v>
      </c>
      <c r="M87" s="111">
        <f t="shared" si="22"/>
        <v>0</v>
      </c>
      <c r="N87" s="58">
        <v>0</v>
      </c>
      <c r="O87" s="111">
        <f t="shared" si="23"/>
        <v>0</v>
      </c>
      <c r="P87" s="58">
        <v>1</v>
      </c>
      <c r="Q87" s="111">
        <f t="shared" si="24"/>
        <v>0.25</v>
      </c>
      <c r="R87" s="58">
        <v>3</v>
      </c>
      <c r="S87" s="111">
        <f t="shared" si="25"/>
        <v>0.75</v>
      </c>
      <c r="T87" s="58">
        <v>0</v>
      </c>
      <c r="U87" s="111">
        <f t="shared" si="26"/>
        <v>0</v>
      </c>
      <c r="V87" s="73"/>
      <c r="W87" s="66" t="str">
        <f>IF(U87&gt;=40%,"A","B")</f>
        <v>B</v>
      </c>
      <c r="X87" s="105"/>
      <c r="Y87" s="92"/>
      <c r="Z87" s="14">
        <v>76</v>
      </c>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93"/>
      <c r="EA87" s="93"/>
      <c r="EB87" s="94"/>
      <c r="EC87" s="93"/>
      <c r="ED87" s="94"/>
      <c r="EE87" s="94"/>
      <c r="EF87" s="94"/>
      <c r="EG87" s="95"/>
      <c r="EH87" s="96"/>
      <c r="EI87" s="97"/>
      <c r="EJ87" s="98"/>
      <c r="EK87" s="97"/>
      <c r="EL87" s="98"/>
      <c r="EM87" s="97"/>
      <c r="EN87" s="12"/>
      <c r="EO87" s="106"/>
      <c r="EP87" s="11"/>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row>
    <row r="88" spans="1:236" s="99" customFormat="1" ht="30.75" customHeight="1">
      <c r="A88" s="64">
        <v>58</v>
      </c>
      <c r="B88" s="58">
        <v>4</v>
      </c>
      <c r="C88" s="61" t="s">
        <v>110</v>
      </c>
      <c r="D88" s="60">
        <v>1</v>
      </c>
      <c r="E88" s="60">
        <v>1</v>
      </c>
      <c r="F88" s="60" t="s">
        <v>70</v>
      </c>
      <c r="G88" s="60" t="s">
        <v>64</v>
      </c>
      <c r="H88" s="60" t="s">
        <v>62</v>
      </c>
      <c r="I88" s="60" t="s">
        <v>63</v>
      </c>
      <c r="J88" s="37" t="s">
        <v>140</v>
      </c>
      <c r="K88" s="55">
        <v>3</v>
      </c>
      <c r="L88" s="58">
        <v>0</v>
      </c>
      <c r="M88" s="111">
        <f t="shared" si="22"/>
        <v>0</v>
      </c>
      <c r="N88" s="58">
        <v>0</v>
      </c>
      <c r="O88" s="111">
        <f t="shared" si="23"/>
        <v>0</v>
      </c>
      <c r="P88" s="58">
        <v>0</v>
      </c>
      <c r="Q88" s="111">
        <f t="shared" si="24"/>
        <v>0</v>
      </c>
      <c r="R88" s="58">
        <v>3</v>
      </c>
      <c r="S88" s="111">
        <f t="shared" si="25"/>
        <v>1</v>
      </c>
      <c r="T88" s="58">
        <v>0</v>
      </c>
      <c r="U88" s="111">
        <f t="shared" si="26"/>
        <v>0</v>
      </c>
      <c r="V88" s="73"/>
      <c r="W88" s="66" t="str">
        <f>IF(U88&gt;=40%,"A","B")</f>
        <v>B</v>
      </c>
      <c r="X88" s="105"/>
      <c r="Y88" s="92"/>
      <c r="Z88" s="127">
        <v>77</v>
      </c>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93"/>
      <c r="EA88" s="93"/>
      <c r="EB88" s="94"/>
      <c r="EC88" s="93"/>
      <c r="ED88" s="94"/>
      <c r="EE88" s="94"/>
      <c r="EF88" s="94"/>
      <c r="EG88" s="95"/>
      <c r="EH88" s="96"/>
      <c r="EI88" s="97"/>
      <c r="EJ88" s="98"/>
      <c r="EK88" s="97"/>
      <c r="EL88" s="98"/>
      <c r="EM88" s="97"/>
      <c r="EN88" s="12"/>
      <c r="EO88" s="106"/>
      <c r="EP88" s="11"/>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row>
    <row r="89" spans="1:236" s="99" customFormat="1" ht="30.75" customHeight="1">
      <c r="A89" s="63"/>
      <c r="B89" s="55" t="s">
        <v>46</v>
      </c>
      <c r="C89" s="59" t="s">
        <v>196</v>
      </c>
      <c r="D89" s="72"/>
      <c r="E89" s="72"/>
      <c r="F89" s="72"/>
      <c r="G89" s="72"/>
      <c r="H89" s="72"/>
      <c r="I89" s="72"/>
      <c r="J89" s="37"/>
      <c r="K89" s="55"/>
      <c r="L89" s="58"/>
      <c r="M89" s="111"/>
      <c r="N89" s="58"/>
      <c r="O89" s="111"/>
      <c r="P89" s="58"/>
      <c r="Q89" s="111"/>
      <c r="R89" s="58"/>
      <c r="S89" s="111"/>
      <c r="T89" s="58"/>
      <c r="U89" s="111"/>
      <c r="V89" s="73"/>
      <c r="W89" s="66"/>
      <c r="X89" s="105"/>
      <c r="Y89" s="92"/>
      <c r="Z89" s="14">
        <v>78</v>
      </c>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93"/>
      <c r="EA89" s="93"/>
      <c r="EB89" s="94"/>
      <c r="EC89" s="93"/>
      <c r="ED89" s="94"/>
      <c r="EE89" s="94"/>
      <c r="EF89" s="94"/>
      <c r="EG89" s="95"/>
      <c r="EH89" s="96"/>
      <c r="EI89" s="97"/>
      <c r="EJ89" s="98"/>
      <c r="EK89" s="97"/>
      <c r="EL89" s="98"/>
      <c r="EM89" s="97"/>
      <c r="EN89" s="12"/>
      <c r="EO89" s="106"/>
      <c r="EP89" s="11"/>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row>
    <row r="90" spans="1:236" s="99" customFormat="1" ht="30.75" customHeight="1">
      <c r="A90" s="64">
        <v>59</v>
      </c>
      <c r="B90" s="56">
        <v>1</v>
      </c>
      <c r="C90" s="61" t="s">
        <v>72</v>
      </c>
      <c r="D90" s="60">
        <v>1</v>
      </c>
      <c r="E90" s="60">
        <v>1</v>
      </c>
      <c r="F90" s="60" t="s">
        <v>70</v>
      </c>
      <c r="G90" s="60" t="s">
        <v>64</v>
      </c>
      <c r="H90" s="60" t="s">
        <v>62</v>
      </c>
      <c r="I90" s="60" t="s">
        <v>63</v>
      </c>
      <c r="J90" s="37" t="s">
        <v>140</v>
      </c>
      <c r="K90" s="55">
        <v>19</v>
      </c>
      <c r="L90" s="55">
        <v>0</v>
      </c>
      <c r="M90" s="125">
        <f aca="true" t="shared" si="27" ref="M90:M131">L90/K90</f>
        <v>0</v>
      </c>
      <c r="N90" s="55">
        <v>0</v>
      </c>
      <c r="O90" s="125">
        <f aca="true" t="shared" si="28" ref="O90:O131">N90/K90</f>
        <v>0</v>
      </c>
      <c r="P90" s="55">
        <v>2</v>
      </c>
      <c r="Q90" s="125">
        <f aca="true" t="shared" si="29" ref="Q90:Q131">P90/K90</f>
        <v>0.10526315789473684</v>
      </c>
      <c r="R90" s="55">
        <v>17</v>
      </c>
      <c r="S90" s="125">
        <f aca="true" t="shared" si="30" ref="S90:S131">R90/K90</f>
        <v>0.8947368421052632</v>
      </c>
      <c r="T90" s="55">
        <v>0</v>
      </c>
      <c r="U90" s="125">
        <f aca="true" t="shared" si="31" ref="U90:U131">T90/K90</f>
        <v>0</v>
      </c>
      <c r="V90" s="73"/>
      <c r="W90" s="66" t="str">
        <f aca="true" t="shared" si="32" ref="W90:W95">IF(U90&gt;=40%,"A","B")</f>
        <v>B</v>
      </c>
      <c r="X90" s="105"/>
      <c r="Y90" s="92" t="e">
        <f>IF(AND(Q90=100%,S90&gt;=60%,U90&gt;=10%,#REF!="A"),"A",IF(AND(S90&gt;=60%,OR(#REF!="B",#REF!="A")),"B",IF(AND(E90=100%,Q90&gt;=70%,OR(#REF!="B",#REF!="A",#REF!="C")),"C","D")))</f>
        <v>#REF!</v>
      </c>
      <c r="Z90" s="127">
        <v>79</v>
      </c>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93">
        <v>1</v>
      </c>
      <c r="EA90" s="93">
        <v>1</v>
      </c>
      <c r="EB90" s="94" t="s">
        <v>70</v>
      </c>
      <c r="EC90" s="93" t="s">
        <v>64</v>
      </c>
      <c r="ED90" s="94" t="s">
        <v>62</v>
      </c>
      <c r="EE90" s="94" t="s">
        <v>63</v>
      </c>
      <c r="EF90" s="94" t="s">
        <v>140</v>
      </c>
      <c r="EG90" s="95" t="e">
        <f>VLOOKUP(DY90,#REF!,28,0)</f>
        <v>#REF!</v>
      </c>
      <c r="EH90" s="96" t="e">
        <f>VLOOKUP(DY90,#REF!,29,0)</f>
        <v>#REF!</v>
      </c>
      <c r="EI90" s="97" t="e">
        <f>EH90/EG90</f>
        <v>#REF!</v>
      </c>
      <c r="EJ90" s="98" t="e">
        <f>VLOOKUP(DY90,#REF!,30,0)</f>
        <v>#REF!</v>
      </c>
      <c r="EK90" s="97" t="e">
        <f>EJ90/EG90</f>
        <v>#REF!</v>
      </c>
      <c r="EL90" s="98" t="e">
        <f>VLOOKUP(DY90,#REF!,31,0)</f>
        <v>#REF!</v>
      </c>
      <c r="EM90" s="97" t="e">
        <f>EL90/EG90</f>
        <v>#REF!</v>
      </c>
      <c r="EN90" s="12" t="s">
        <v>144</v>
      </c>
      <c r="EO90" s="106">
        <f>EQ90</f>
        <v>0</v>
      </c>
      <c r="EP90" s="11"/>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row>
    <row r="91" spans="1:236" s="99" customFormat="1" ht="30.75" customHeight="1">
      <c r="A91" s="64">
        <v>60</v>
      </c>
      <c r="B91" s="58">
        <v>2</v>
      </c>
      <c r="C91" s="61" t="s">
        <v>198</v>
      </c>
      <c r="D91" s="60">
        <v>1</v>
      </c>
      <c r="E91" s="60">
        <v>0.7</v>
      </c>
      <c r="F91" s="60" t="s">
        <v>70</v>
      </c>
      <c r="G91" s="60" t="s">
        <v>64</v>
      </c>
      <c r="H91" s="60" t="s">
        <v>62</v>
      </c>
      <c r="I91" s="60" t="s">
        <v>63</v>
      </c>
      <c r="J91" s="37" t="s">
        <v>144</v>
      </c>
      <c r="K91" s="55">
        <v>8</v>
      </c>
      <c r="L91" s="55">
        <v>0</v>
      </c>
      <c r="M91" s="125">
        <f t="shared" si="27"/>
        <v>0</v>
      </c>
      <c r="N91" s="55">
        <v>0</v>
      </c>
      <c r="O91" s="125">
        <f t="shared" si="28"/>
        <v>0</v>
      </c>
      <c r="P91" s="55">
        <v>1</v>
      </c>
      <c r="Q91" s="125">
        <f t="shared" si="29"/>
        <v>0.125</v>
      </c>
      <c r="R91" s="55">
        <v>6</v>
      </c>
      <c r="S91" s="125">
        <f t="shared" si="30"/>
        <v>0.75</v>
      </c>
      <c r="T91" s="55">
        <v>1</v>
      </c>
      <c r="U91" s="125">
        <f t="shared" si="31"/>
        <v>0.125</v>
      </c>
      <c r="V91" s="73"/>
      <c r="W91" s="66" t="str">
        <f t="shared" si="32"/>
        <v>B</v>
      </c>
      <c r="X91" s="105"/>
      <c r="Y91" s="92" t="e">
        <f>IF(AND(Q91=100%,S91&gt;=60%,U91&gt;=10%,#REF!="A"),"A",IF(AND(S91&gt;=60%,OR(#REF!="B",#REF!="A")),"B",IF(AND(E91=100%,Q91&gt;=70%,OR(#REF!="B",#REF!="A",#REF!="C")),"C","D")))</f>
        <v>#REF!</v>
      </c>
      <c r="Z91" s="14">
        <v>80</v>
      </c>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93">
        <v>1</v>
      </c>
      <c r="EA91" s="93">
        <v>1</v>
      </c>
      <c r="EB91" s="94">
        <v>0.3</v>
      </c>
      <c r="EC91" s="93" t="s">
        <v>64</v>
      </c>
      <c r="ED91" s="94" t="s">
        <v>62</v>
      </c>
      <c r="EE91" s="94" t="s">
        <v>63</v>
      </c>
      <c r="EF91" s="94" t="s">
        <v>140</v>
      </c>
      <c r="EG91" s="95" t="e">
        <f>VLOOKUP(DY91,#REF!,28,0)</f>
        <v>#REF!</v>
      </c>
      <c r="EH91" s="96" t="e">
        <f>VLOOKUP(DY91,#REF!,29,0)</f>
        <v>#REF!</v>
      </c>
      <c r="EI91" s="97" t="e">
        <f>EH91/EG91</f>
        <v>#REF!</v>
      </c>
      <c r="EJ91" s="98" t="e">
        <f>VLOOKUP(DY91,#REF!,30,0)</f>
        <v>#REF!</v>
      </c>
      <c r="EK91" s="97" t="e">
        <f>EJ91/EG91</f>
        <v>#REF!</v>
      </c>
      <c r="EL91" s="98" t="e">
        <f>VLOOKUP(DY91,#REF!,31,0)</f>
        <v>#REF!</v>
      </c>
      <c r="EM91" s="97" t="e">
        <f>EL91/EG91</f>
        <v>#REF!</v>
      </c>
      <c r="EN91" s="12" t="s">
        <v>144</v>
      </c>
      <c r="EO91" s="106">
        <f>EQ91</f>
        <v>0</v>
      </c>
      <c r="EP91" s="11"/>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row>
    <row r="92" spans="1:146" s="99" customFormat="1" ht="30.75" customHeight="1">
      <c r="A92" s="64">
        <v>61</v>
      </c>
      <c r="B92" s="56">
        <v>3</v>
      </c>
      <c r="C92" s="65" t="s">
        <v>91</v>
      </c>
      <c r="D92" s="60">
        <v>1</v>
      </c>
      <c r="E92" s="60">
        <v>0.98</v>
      </c>
      <c r="F92" s="60" t="s">
        <v>70</v>
      </c>
      <c r="G92" s="60" t="s">
        <v>64</v>
      </c>
      <c r="H92" s="60" t="s">
        <v>62</v>
      </c>
      <c r="I92" s="60" t="s">
        <v>63</v>
      </c>
      <c r="J92" s="71" t="s">
        <v>144</v>
      </c>
      <c r="K92" s="55">
        <v>7</v>
      </c>
      <c r="L92" s="55">
        <v>0</v>
      </c>
      <c r="M92" s="125">
        <f t="shared" si="27"/>
        <v>0</v>
      </c>
      <c r="N92" s="55">
        <v>0</v>
      </c>
      <c r="O92" s="125">
        <f t="shared" si="28"/>
        <v>0</v>
      </c>
      <c r="P92" s="55">
        <v>1</v>
      </c>
      <c r="Q92" s="125">
        <f t="shared" si="29"/>
        <v>0.14285714285714285</v>
      </c>
      <c r="R92" s="55">
        <v>6</v>
      </c>
      <c r="S92" s="125">
        <f t="shared" si="30"/>
        <v>0.8571428571428571</v>
      </c>
      <c r="T92" s="55">
        <v>0</v>
      </c>
      <c r="U92" s="125">
        <f t="shared" si="31"/>
        <v>0</v>
      </c>
      <c r="V92" s="73"/>
      <c r="W92" s="66" t="str">
        <f t="shared" si="32"/>
        <v>B</v>
      </c>
      <c r="X92" s="105"/>
      <c r="Y92" s="92" t="e">
        <f>IF(AND(Q92=100%,S92&gt;=60%,U92&gt;=5%,#REF!="A"),"A",IF(AND(S92&gt;=60%,OR(#REF!="B",#REF!="A")),"B",IF(AND(E92=100%,Q92&gt;=70%,OR(#REF!="B",#REF!="A",#REF!="C")),"C","D")))</f>
        <v>#REF!</v>
      </c>
      <c r="Z92" s="127">
        <v>81</v>
      </c>
      <c r="DZ92" s="100">
        <v>1</v>
      </c>
      <c r="EA92" s="100">
        <v>1</v>
      </c>
      <c r="EB92" s="100" t="s">
        <v>138</v>
      </c>
      <c r="EC92" s="100" t="s">
        <v>64</v>
      </c>
      <c r="ED92" s="100" t="s">
        <v>62</v>
      </c>
      <c r="EE92" s="100" t="s">
        <v>63</v>
      </c>
      <c r="EF92" s="100" t="s">
        <v>140</v>
      </c>
      <c r="EG92" s="95" t="e">
        <f>VLOOKUP(DY92,#REF!,28,0)</f>
        <v>#REF!</v>
      </c>
      <c r="EH92" s="96" t="e">
        <f>VLOOKUP(DY92,#REF!,29,0)</f>
        <v>#REF!</v>
      </c>
      <c r="EI92" s="97" t="e">
        <f>EH92/EG92</f>
        <v>#REF!</v>
      </c>
      <c r="EJ92" s="98" t="e">
        <f>VLOOKUP(DY92,#REF!,30,0)</f>
        <v>#REF!</v>
      </c>
      <c r="EK92" s="97" t="e">
        <f>EJ92/EG92</f>
        <v>#REF!</v>
      </c>
      <c r="EL92" s="98" t="e">
        <f>VLOOKUP(DY92,#REF!,31,0)</f>
        <v>#REF!</v>
      </c>
      <c r="EM92" s="97" t="e">
        <f>EL92/EG92</f>
        <v>#REF!</v>
      </c>
      <c r="EN92" s="102" t="s">
        <v>140</v>
      </c>
      <c r="EO92" s="106">
        <f>EQ92</f>
        <v>0</v>
      </c>
      <c r="EP92" s="11"/>
    </row>
    <row r="93" spans="1:146" s="99" customFormat="1" ht="30.75" customHeight="1">
      <c r="A93" s="64">
        <v>63</v>
      </c>
      <c r="B93" s="56">
        <v>4</v>
      </c>
      <c r="C93" s="61" t="s">
        <v>103</v>
      </c>
      <c r="D93" s="60">
        <v>1</v>
      </c>
      <c r="E93" s="60">
        <v>1</v>
      </c>
      <c r="F93" s="60" t="s">
        <v>70</v>
      </c>
      <c r="G93" s="60" t="s">
        <v>64</v>
      </c>
      <c r="H93" s="60" t="s">
        <v>62</v>
      </c>
      <c r="I93" s="60" t="s">
        <v>63</v>
      </c>
      <c r="J93" s="37" t="s">
        <v>144</v>
      </c>
      <c r="K93" s="55">
        <v>5</v>
      </c>
      <c r="L93" s="69">
        <v>0</v>
      </c>
      <c r="M93" s="125">
        <f t="shared" si="27"/>
        <v>0</v>
      </c>
      <c r="N93" s="69">
        <v>0</v>
      </c>
      <c r="O93" s="125">
        <f t="shared" si="28"/>
        <v>0</v>
      </c>
      <c r="P93" s="69">
        <v>0</v>
      </c>
      <c r="Q93" s="125">
        <f t="shared" si="29"/>
        <v>0</v>
      </c>
      <c r="R93" s="69">
        <v>5</v>
      </c>
      <c r="S93" s="125">
        <f t="shared" si="30"/>
        <v>1</v>
      </c>
      <c r="T93" s="69">
        <v>0</v>
      </c>
      <c r="U93" s="125">
        <f t="shared" si="31"/>
        <v>0</v>
      </c>
      <c r="V93" s="73"/>
      <c r="W93" s="66" t="str">
        <f t="shared" si="32"/>
        <v>B</v>
      </c>
      <c r="X93" s="105"/>
      <c r="Y93" s="92"/>
      <c r="Z93" s="14">
        <v>82</v>
      </c>
      <c r="DZ93" s="100"/>
      <c r="EA93" s="100"/>
      <c r="EB93" s="101"/>
      <c r="EC93" s="100"/>
      <c r="ED93" s="101"/>
      <c r="EE93" s="100"/>
      <c r="EF93" s="100"/>
      <c r="EG93" s="95"/>
      <c r="EH93" s="96"/>
      <c r="EI93" s="97"/>
      <c r="EJ93" s="98"/>
      <c r="EK93" s="97"/>
      <c r="EL93" s="98"/>
      <c r="EM93" s="97"/>
      <c r="EN93" s="102"/>
      <c r="EO93" s="106"/>
      <c r="EP93" s="11"/>
    </row>
    <row r="94" spans="1:146" s="99" customFormat="1" ht="30.75" customHeight="1">
      <c r="A94" s="64">
        <v>64</v>
      </c>
      <c r="B94" s="58">
        <v>5</v>
      </c>
      <c r="C94" s="61" t="s">
        <v>182</v>
      </c>
      <c r="D94" s="60">
        <v>1</v>
      </c>
      <c r="E94" s="60">
        <v>1</v>
      </c>
      <c r="F94" s="60" t="s">
        <v>207</v>
      </c>
      <c r="G94" s="60" t="s">
        <v>106</v>
      </c>
      <c r="H94" s="60" t="s">
        <v>62</v>
      </c>
      <c r="I94" s="60" t="s">
        <v>107</v>
      </c>
      <c r="J94" s="71" t="s">
        <v>144</v>
      </c>
      <c r="K94" s="55">
        <v>16</v>
      </c>
      <c r="L94" s="69">
        <v>0</v>
      </c>
      <c r="M94" s="125">
        <f t="shared" si="27"/>
        <v>0</v>
      </c>
      <c r="N94" s="69">
        <v>0</v>
      </c>
      <c r="O94" s="125">
        <f t="shared" si="28"/>
        <v>0</v>
      </c>
      <c r="P94" s="69">
        <v>0</v>
      </c>
      <c r="Q94" s="125">
        <f t="shared" si="29"/>
        <v>0</v>
      </c>
      <c r="R94" s="69">
        <v>11</v>
      </c>
      <c r="S94" s="125">
        <f t="shared" si="30"/>
        <v>0.6875</v>
      </c>
      <c r="T94" s="69">
        <v>5</v>
      </c>
      <c r="U94" s="125">
        <f t="shared" si="31"/>
        <v>0.3125</v>
      </c>
      <c r="V94" s="73"/>
      <c r="W94" s="66" t="str">
        <f t="shared" si="32"/>
        <v>B</v>
      </c>
      <c r="X94" s="105"/>
      <c r="Y94" s="92" t="s">
        <v>144</v>
      </c>
      <c r="Z94" s="127">
        <v>83</v>
      </c>
      <c r="DZ94" s="100"/>
      <c r="EA94" s="100"/>
      <c r="EB94" s="101"/>
      <c r="EC94" s="100"/>
      <c r="ED94" s="101"/>
      <c r="EE94" s="100"/>
      <c r="EF94" s="100"/>
      <c r="EG94" s="95"/>
      <c r="EH94" s="96"/>
      <c r="EI94" s="97"/>
      <c r="EJ94" s="98"/>
      <c r="EK94" s="97"/>
      <c r="EL94" s="98"/>
      <c r="EM94" s="97"/>
      <c r="EN94" s="102"/>
      <c r="EO94" s="106"/>
      <c r="EP94" s="11"/>
    </row>
    <row r="95" spans="1:236" s="99" customFormat="1" ht="30.75" customHeight="1">
      <c r="A95" s="64">
        <v>65</v>
      </c>
      <c r="B95" s="56">
        <v>6</v>
      </c>
      <c r="C95" s="68" t="s">
        <v>55</v>
      </c>
      <c r="D95" s="60">
        <v>1</v>
      </c>
      <c r="E95" s="60">
        <v>1</v>
      </c>
      <c r="F95" s="60" t="s">
        <v>70</v>
      </c>
      <c r="G95" s="60" t="s">
        <v>64</v>
      </c>
      <c r="H95" s="60" t="s">
        <v>62</v>
      </c>
      <c r="I95" s="60" t="s">
        <v>63</v>
      </c>
      <c r="J95" s="71" t="s">
        <v>140</v>
      </c>
      <c r="K95" s="55">
        <v>6</v>
      </c>
      <c r="L95" s="55">
        <v>0</v>
      </c>
      <c r="M95" s="125">
        <f t="shared" si="27"/>
        <v>0</v>
      </c>
      <c r="N95" s="55">
        <v>0</v>
      </c>
      <c r="O95" s="125">
        <f t="shared" si="28"/>
        <v>0</v>
      </c>
      <c r="P95" s="55">
        <v>1</v>
      </c>
      <c r="Q95" s="125">
        <f t="shared" si="29"/>
        <v>0.16666666666666666</v>
      </c>
      <c r="R95" s="55">
        <v>6</v>
      </c>
      <c r="S95" s="125">
        <f t="shared" si="30"/>
        <v>1</v>
      </c>
      <c r="T95" s="55">
        <v>0</v>
      </c>
      <c r="U95" s="125">
        <f t="shared" si="31"/>
        <v>0</v>
      </c>
      <c r="V95" s="73"/>
      <c r="W95" s="66" t="str">
        <f t="shared" si="32"/>
        <v>B</v>
      </c>
      <c r="X95" s="105"/>
      <c r="Y95" s="92" t="e">
        <f>IF(AND(Q95=100%,S95&gt;=60%,U95&gt;=10%,#REF!="A"),"A",IF(AND(S95&gt;=60%,OR(#REF!="B",#REF!="A")),"B",IF(AND(E95=100%,Q95&gt;=70%,OR(#REF!="B",#REF!="A",#REF!="C")),"C","D")))</f>
        <v>#REF!</v>
      </c>
      <c r="Z95" s="14">
        <v>84</v>
      </c>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93">
        <v>1</v>
      </c>
      <c r="EA95" s="93">
        <v>1</v>
      </c>
      <c r="EB95" s="94" t="s">
        <v>70</v>
      </c>
      <c r="EC95" s="93" t="s">
        <v>64</v>
      </c>
      <c r="ED95" s="94" t="s">
        <v>62</v>
      </c>
      <c r="EE95" s="100" t="s">
        <v>63</v>
      </c>
      <c r="EF95" s="100" t="s">
        <v>144</v>
      </c>
      <c r="EG95" s="95" t="e">
        <f>VLOOKUP(DY95,#REF!,28,0)</f>
        <v>#REF!</v>
      </c>
      <c r="EH95" s="96" t="e">
        <f>VLOOKUP(DY95,#REF!,29,0)</f>
        <v>#REF!</v>
      </c>
      <c r="EI95" s="97" t="e">
        <f aca="true" t="shared" si="33" ref="EI95:EI110">EH95/EG95</f>
        <v>#REF!</v>
      </c>
      <c r="EJ95" s="98" t="e">
        <f>VLOOKUP(DY95,#REF!,30,0)</f>
        <v>#REF!</v>
      </c>
      <c r="EK95" s="97" t="e">
        <f aca="true" t="shared" si="34" ref="EK95:EK110">EJ95/EG95</f>
        <v>#REF!</v>
      </c>
      <c r="EL95" s="98" t="e">
        <f>VLOOKUP(DY95,#REF!,31,0)</f>
        <v>#REF!</v>
      </c>
      <c r="EM95" s="97" t="e">
        <f aca="true" t="shared" si="35" ref="EM95:EM110">EL95/EG95</f>
        <v>#REF!</v>
      </c>
      <c r="EN95" s="12" t="s">
        <v>140</v>
      </c>
      <c r="EO95" s="106">
        <f aca="true" t="shared" si="36" ref="EO95:EO110">EQ95</f>
        <v>0</v>
      </c>
      <c r="EP95" s="11"/>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row>
    <row r="96" spans="1:236" s="134" customFormat="1" ht="30.75" customHeight="1">
      <c r="A96" s="74"/>
      <c r="B96" s="57" t="s">
        <v>206</v>
      </c>
      <c r="C96" s="59" t="s">
        <v>195</v>
      </c>
      <c r="D96" s="72"/>
      <c r="E96" s="72"/>
      <c r="F96" s="72"/>
      <c r="G96" s="72"/>
      <c r="H96" s="72"/>
      <c r="I96" s="72"/>
      <c r="J96" s="73"/>
      <c r="K96" s="55">
        <f>SUM(K97:K103)</f>
        <v>49</v>
      </c>
      <c r="L96" s="55">
        <f>SUM(L97:L103)</f>
        <v>0</v>
      </c>
      <c r="M96" s="125">
        <f t="shared" si="27"/>
        <v>0</v>
      </c>
      <c r="N96" s="55">
        <f>SUM(N97:N103)</f>
        <v>0</v>
      </c>
      <c r="O96" s="125">
        <f t="shared" si="28"/>
        <v>0</v>
      </c>
      <c r="P96" s="55">
        <f>SUM(P97:P103)</f>
        <v>2</v>
      </c>
      <c r="Q96" s="125">
        <f t="shared" si="29"/>
        <v>0.04081632653061224</v>
      </c>
      <c r="R96" s="55">
        <f>SUM(R97:R103)</f>
        <v>42</v>
      </c>
      <c r="S96" s="125">
        <f t="shared" si="30"/>
        <v>0.8571428571428571</v>
      </c>
      <c r="T96" s="55">
        <f>SUM(T97:T103)</f>
        <v>5</v>
      </c>
      <c r="U96" s="125">
        <f t="shared" si="31"/>
        <v>0.10204081632653061</v>
      </c>
      <c r="V96" s="73"/>
      <c r="W96" s="66"/>
      <c r="X96" s="105"/>
      <c r="Y96" s="126" t="e">
        <f>IF(AND(Q96=100%,S96&gt;=60%,U96&gt;=10%,#REF!="A"),"A",IF(AND(S96&gt;=60%,OR(#REF!="B",#REF!="A")),"B",IF(AND(E96=100%,Q96&gt;=70%,OR(#REF!="B",#REF!="A",#REF!="C")),"C","D")))</f>
        <v>#REF!</v>
      </c>
      <c r="Z96" s="127">
        <v>85</v>
      </c>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c r="DU96" s="127"/>
      <c r="DV96" s="127"/>
      <c r="DW96" s="127"/>
      <c r="DX96" s="127"/>
      <c r="DY96" s="127"/>
      <c r="DZ96" s="128">
        <v>1</v>
      </c>
      <c r="EA96" s="128">
        <v>1</v>
      </c>
      <c r="EB96" s="129" t="s">
        <v>70</v>
      </c>
      <c r="EC96" s="128" t="s">
        <v>64</v>
      </c>
      <c r="ED96" s="129" t="s">
        <v>62</v>
      </c>
      <c r="EE96" s="129" t="s">
        <v>63</v>
      </c>
      <c r="EF96" s="129" t="s">
        <v>140</v>
      </c>
      <c r="EG96" s="95" t="e">
        <f>VLOOKUP(DY96,#REF!,28,0)</f>
        <v>#REF!</v>
      </c>
      <c r="EH96" s="130" t="e">
        <f>VLOOKUP(DY96,#REF!,29,0)</f>
        <v>#REF!</v>
      </c>
      <c r="EI96" s="131" t="e">
        <f t="shared" si="33"/>
        <v>#REF!</v>
      </c>
      <c r="EJ96" s="132" t="e">
        <f>VLOOKUP(DY96,#REF!,30,0)</f>
        <v>#REF!</v>
      </c>
      <c r="EK96" s="131" t="e">
        <f t="shared" si="34"/>
        <v>#REF!</v>
      </c>
      <c r="EL96" s="132" t="e">
        <f>VLOOKUP(DY96,#REF!,31,0)</f>
        <v>#REF!</v>
      </c>
      <c r="EM96" s="131" t="e">
        <f t="shared" si="35"/>
        <v>#REF!</v>
      </c>
      <c r="EN96" s="106" t="s">
        <v>140</v>
      </c>
      <c r="EO96" s="106">
        <f t="shared" si="36"/>
        <v>0</v>
      </c>
      <c r="EP96" s="133"/>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7"/>
      <c r="FU96" s="127"/>
      <c r="FV96" s="127"/>
      <c r="FW96" s="127"/>
      <c r="FX96" s="127"/>
      <c r="FY96" s="127"/>
      <c r="FZ96" s="127"/>
      <c r="GA96" s="127"/>
      <c r="GB96" s="127"/>
      <c r="GC96" s="127"/>
      <c r="GD96" s="127"/>
      <c r="GE96" s="127"/>
      <c r="GF96" s="127"/>
      <c r="GG96" s="127"/>
      <c r="GH96" s="127"/>
      <c r="GI96" s="127"/>
      <c r="GJ96" s="127"/>
      <c r="GK96" s="127"/>
      <c r="GL96" s="127"/>
      <c r="GM96" s="127"/>
      <c r="GN96" s="127"/>
      <c r="GO96" s="127"/>
      <c r="GP96" s="127"/>
      <c r="GQ96" s="127"/>
      <c r="GR96" s="127"/>
      <c r="GS96" s="127"/>
      <c r="GT96" s="127"/>
      <c r="GU96" s="127"/>
      <c r="GV96" s="127"/>
      <c r="GW96" s="127"/>
      <c r="GX96" s="127"/>
      <c r="GY96" s="127"/>
      <c r="GZ96" s="127"/>
      <c r="HA96" s="127"/>
      <c r="HB96" s="127"/>
      <c r="HC96" s="127"/>
      <c r="HD96" s="127"/>
      <c r="HE96" s="127"/>
      <c r="HF96" s="127"/>
      <c r="HG96" s="127"/>
      <c r="HH96" s="127"/>
      <c r="HI96" s="127"/>
      <c r="HJ96" s="127"/>
      <c r="HK96" s="127"/>
      <c r="HL96" s="127"/>
      <c r="HM96" s="127"/>
      <c r="HN96" s="127"/>
      <c r="HO96" s="127"/>
      <c r="HP96" s="127"/>
      <c r="HQ96" s="127"/>
      <c r="HR96" s="127"/>
      <c r="HS96" s="127"/>
      <c r="HT96" s="127"/>
      <c r="HU96" s="127"/>
      <c r="HV96" s="127"/>
      <c r="HW96" s="127"/>
      <c r="HX96" s="127"/>
      <c r="HY96" s="127"/>
      <c r="HZ96" s="127"/>
      <c r="IA96" s="127"/>
      <c r="IB96" s="127"/>
    </row>
    <row r="97" spans="1:236" s="99" customFormat="1" ht="30.75" customHeight="1">
      <c r="A97" s="64">
        <v>66</v>
      </c>
      <c r="B97" s="58">
        <v>1</v>
      </c>
      <c r="C97" s="61" t="s">
        <v>42</v>
      </c>
      <c r="D97" s="60">
        <v>1</v>
      </c>
      <c r="E97" s="60"/>
      <c r="F97" s="60" t="s">
        <v>70</v>
      </c>
      <c r="G97" s="60" t="s">
        <v>64</v>
      </c>
      <c r="H97" s="60" t="s">
        <v>62</v>
      </c>
      <c r="I97" s="60" t="s">
        <v>63</v>
      </c>
      <c r="J97" s="37" t="s">
        <v>140</v>
      </c>
      <c r="K97" s="55">
        <v>6</v>
      </c>
      <c r="L97" s="58">
        <v>0</v>
      </c>
      <c r="M97" s="111">
        <f t="shared" si="27"/>
        <v>0</v>
      </c>
      <c r="N97" s="58">
        <v>0</v>
      </c>
      <c r="O97" s="111">
        <f t="shared" si="28"/>
        <v>0</v>
      </c>
      <c r="P97" s="58">
        <v>0</v>
      </c>
      <c r="Q97" s="111">
        <f t="shared" si="29"/>
        <v>0</v>
      </c>
      <c r="R97" s="58">
        <v>6</v>
      </c>
      <c r="S97" s="111">
        <f t="shared" si="30"/>
        <v>1</v>
      </c>
      <c r="T97" s="58">
        <v>0</v>
      </c>
      <c r="U97" s="111">
        <f t="shared" si="31"/>
        <v>0</v>
      </c>
      <c r="V97" s="73"/>
      <c r="W97" s="66" t="str">
        <f aca="true" t="shared" si="37" ref="W97:W103">IF(U97&gt;=40%,"A","B")</f>
        <v>B</v>
      </c>
      <c r="X97" s="105"/>
      <c r="Y97" s="92" t="e">
        <f>IF(AND(Q97=100%,S97&gt;=60%,U97&gt;=10%,#REF!="A"),"A",IF(AND(S97&gt;=60%,OR(#REF!="B",#REF!="A")),"B",IF(AND(E97=100%,Q97&gt;=70%,OR(#REF!="B",#REF!="A",#REF!="C")),"C","D")))</f>
        <v>#REF!</v>
      </c>
      <c r="Z97" s="14">
        <v>86</v>
      </c>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93">
        <v>1</v>
      </c>
      <c r="EA97" s="93">
        <v>1</v>
      </c>
      <c r="EB97" s="94" t="s">
        <v>121</v>
      </c>
      <c r="EC97" s="93" t="s">
        <v>64</v>
      </c>
      <c r="ED97" s="94" t="s">
        <v>62</v>
      </c>
      <c r="EE97" s="94" t="s">
        <v>63</v>
      </c>
      <c r="EF97" s="94" t="s">
        <v>140</v>
      </c>
      <c r="EG97" s="95" t="e">
        <f>VLOOKUP(DY97,#REF!,28,0)</f>
        <v>#REF!</v>
      </c>
      <c r="EH97" s="96" t="e">
        <f>VLOOKUP(DY97,#REF!,29,0)</f>
        <v>#REF!</v>
      </c>
      <c r="EI97" s="97" t="e">
        <f t="shared" si="33"/>
        <v>#REF!</v>
      </c>
      <c r="EJ97" s="98" t="e">
        <f>VLOOKUP(DY97,#REF!,30,0)</f>
        <v>#REF!</v>
      </c>
      <c r="EK97" s="97" t="e">
        <f t="shared" si="34"/>
        <v>#REF!</v>
      </c>
      <c r="EL97" s="98" t="e">
        <f>VLOOKUP(DY97,#REF!,31,0)</f>
        <v>#REF!</v>
      </c>
      <c r="EM97" s="97" t="e">
        <f t="shared" si="35"/>
        <v>#REF!</v>
      </c>
      <c r="EN97" s="12" t="s">
        <v>140</v>
      </c>
      <c r="EO97" s="106">
        <f t="shared" si="36"/>
        <v>0</v>
      </c>
      <c r="EP97" s="11"/>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row>
    <row r="98" spans="1:236" s="99" customFormat="1" ht="30.75" customHeight="1" thickBot="1">
      <c r="A98" s="64">
        <v>67</v>
      </c>
      <c r="B98" s="58">
        <v>2</v>
      </c>
      <c r="C98" s="61" t="s">
        <v>37</v>
      </c>
      <c r="D98" s="60">
        <v>1</v>
      </c>
      <c r="E98" s="60"/>
      <c r="F98" s="60" t="s">
        <v>70</v>
      </c>
      <c r="G98" s="60" t="s">
        <v>64</v>
      </c>
      <c r="H98" s="60" t="s">
        <v>62</v>
      </c>
      <c r="I98" s="60" t="s">
        <v>63</v>
      </c>
      <c r="J98" s="37" t="s">
        <v>144</v>
      </c>
      <c r="K98" s="55">
        <v>4</v>
      </c>
      <c r="L98" s="58">
        <v>0</v>
      </c>
      <c r="M98" s="111">
        <f t="shared" si="27"/>
        <v>0</v>
      </c>
      <c r="N98" s="58">
        <v>0</v>
      </c>
      <c r="O98" s="111">
        <f t="shared" si="28"/>
        <v>0</v>
      </c>
      <c r="P98" s="58">
        <v>0</v>
      </c>
      <c r="Q98" s="111">
        <f t="shared" si="29"/>
        <v>0</v>
      </c>
      <c r="R98" s="58">
        <v>4</v>
      </c>
      <c r="S98" s="111">
        <f t="shared" si="30"/>
        <v>1</v>
      </c>
      <c r="T98" s="58">
        <v>0</v>
      </c>
      <c r="U98" s="111">
        <f t="shared" si="31"/>
        <v>0</v>
      </c>
      <c r="V98" s="73"/>
      <c r="W98" s="66" t="str">
        <f t="shared" si="37"/>
        <v>B</v>
      </c>
      <c r="X98" s="108"/>
      <c r="Y98" s="92" t="e">
        <f>IF(AND(Q98=100%,S98&gt;=60%,U98&gt;=10%,#REF!="A"),"A",IF(AND(S98&gt;=60%,OR(#REF!="B",#REF!="A")),"B",IF(AND(E98=100%,Q98&gt;=70%,OR(#REF!="B",#REF!="A",#REF!="C")),"C","D")))</f>
        <v>#REF!</v>
      </c>
      <c r="Z98" s="127">
        <v>87</v>
      </c>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93">
        <v>1</v>
      </c>
      <c r="EA98" s="93">
        <v>1</v>
      </c>
      <c r="EB98" s="94" t="s">
        <v>121</v>
      </c>
      <c r="EC98" s="93" t="s">
        <v>64</v>
      </c>
      <c r="ED98" s="94" t="s">
        <v>62</v>
      </c>
      <c r="EE98" s="94" t="s">
        <v>63</v>
      </c>
      <c r="EF98" s="94" t="s">
        <v>140</v>
      </c>
      <c r="EG98" s="95" t="e">
        <f>VLOOKUP(DY98,#REF!,28,0)</f>
        <v>#REF!</v>
      </c>
      <c r="EH98" s="96" t="e">
        <f>VLOOKUP(DY98,#REF!,29,0)</f>
        <v>#REF!</v>
      </c>
      <c r="EI98" s="97" t="e">
        <f t="shared" si="33"/>
        <v>#REF!</v>
      </c>
      <c r="EJ98" s="98" t="e">
        <f>VLOOKUP(DY98,#REF!,30,0)</f>
        <v>#REF!</v>
      </c>
      <c r="EK98" s="97" t="e">
        <f t="shared" si="34"/>
        <v>#REF!</v>
      </c>
      <c r="EL98" s="98" t="e">
        <f>VLOOKUP(DY98,#REF!,31,0)</f>
        <v>#REF!</v>
      </c>
      <c r="EM98" s="97" t="e">
        <f t="shared" si="35"/>
        <v>#REF!</v>
      </c>
      <c r="EN98" s="12" t="s">
        <v>140</v>
      </c>
      <c r="EO98" s="106">
        <f t="shared" si="36"/>
        <v>0</v>
      </c>
      <c r="EP98" s="11"/>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row>
    <row r="99" spans="1:236" s="99" customFormat="1" ht="30.75" customHeight="1" thickTop="1">
      <c r="A99" s="64">
        <v>68</v>
      </c>
      <c r="B99" s="58">
        <v>3</v>
      </c>
      <c r="C99" s="61" t="s">
        <v>89</v>
      </c>
      <c r="D99" s="60">
        <v>1</v>
      </c>
      <c r="E99" s="60"/>
      <c r="F99" s="60" t="s">
        <v>70</v>
      </c>
      <c r="G99" s="60" t="s">
        <v>64</v>
      </c>
      <c r="H99" s="60" t="s">
        <v>62</v>
      </c>
      <c r="I99" s="60" t="s">
        <v>63</v>
      </c>
      <c r="J99" s="37" t="s">
        <v>140</v>
      </c>
      <c r="K99" s="55">
        <v>16</v>
      </c>
      <c r="L99" s="58">
        <v>0</v>
      </c>
      <c r="M99" s="111">
        <f t="shared" si="27"/>
        <v>0</v>
      </c>
      <c r="N99" s="58">
        <v>0</v>
      </c>
      <c r="O99" s="111">
        <f t="shared" si="28"/>
        <v>0</v>
      </c>
      <c r="P99" s="58">
        <v>0</v>
      </c>
      <c r="Q99" s="111">
        <f t="shared" si="29"/>
        <v>0</v>
      </c>
      <c r="R99" s="58">
        <v>16</v>
      </c>
      <c r="S99" s="111">
        <f t="shared" si="30"/>
        <v>1</v>
      </c>
      <c r="T99" s="58">
        <v>0</v>
      </c>
      <c r="U99" s="111">
        <f t="shared" si="31"/>
        <v>0</v>
      </c>
      <c r="V99" s="73"/>
      <c r="W99" s="66" t="str">
        <f t="shared" si="37"/>
        <v>B</v>
      </c>
      <c r="X99" s="105"/>
      <c r="Y99" s="92" t="e">
        <f>IF(AND(Q99=100%,S99&gt;=60%,U99&gt;=10%,#REF!="A"),"A",IF(AND(S99&gt;=60%,OR(#REF!="B",#REF!="A")),"B",IF(AND(#REF!=100%,Q99&gt;=70%,OR(#REF!="B",#REF!="A",#REF!="C")),"C","D")))</f>
        <v>#REF!</v>
      </c>
      <c r="Z99" s="14">
        <v>88</v>
      </c>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93">
        <v>1</v>
      </c>
      <c r="EA99" s="93">
        <f>100%</f>
        <v>1</v>
      </c>
      <c r="EB99" s="94">
        <v>0.15</v>
      </c>
      <c r="EC99" s="93">
        <v>0.8</v>
      </c>
      <c r="ED99" s="94" t="s">
        <v>62</v>
      </c>
      <c r="EE99" s="94" t="s">
        <v>63</v>
      </c>
      <c r="EF99" s="94" t="s">
        <v>140</v>
      </c>
      <c r="EG99" s="95" t="e">
        <f>VLOOKUP(DY99,#REF!,28,0)</f>
        <v>#REF!</v>
      </c>
      <c r="EH99" s="96" t="e">
        <f>VLOOKUP(DY99,#REF!,29,0)</f>
        <v>#REF!</v>
      </c>
      <c r="EI99" s="97" t="e">
        <f t="shared" si="33"/>
        <v>#REF!</v>
      </c>
      <c r="EJ99" s="98" t="e">
        <f>VLOOKUP(DY99,#REF!,30,0)</f>
        <v>#REF!</v>
      </c>
      <c r="EK99" s="97" t="e">
        <f t="shared" si="34"/>
        <v>#REF!</v>
      </c>
      <c r="EL99" s="98" t="e">
        <f>VLOOKUP(DY99,#REF!,31,0)</f>
        <v>#REF!</v>
      </c>
      <c r="EM99" s="97" t="e">
        <f t="shared" si="35"/>
        <v>#REF!</v>
      </c>
      <c r="EN99" s="12" t="s">
        <v>140</v>
      </c>
      <c r="EO99" s="106">
        <f t="shared" si="36"/>
        <v>0</v>
      </c>
      <c r="EP99" s="11"/>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row>
    <row r="100" spans="1:236" s="99" customFormat="1" ht="30.75" customHeight="1">
      <c r="A100" s="64">
        <v>69</v>
      </c>
      <c r="B100" s="58">
        <v>4</v>
      </c>
      <c r="C100" s="61" t="s">
        <v>86</v>
      </c>
      <c r="D100" s="60">
        <v>1</v>
      </c>
      <c r="E100" s="60"/>
      <c r="F100" s="60" t="s">
        <v>70</v>
      </c>
      <c r="G100" s="60" t="s">
        <v>64</v>
      </c>
      <c r="H100" s="60" t="s">
        <v>62</v>
      </c>
      <c r="I100" s="60" t="s">
        <v>63</v>
      </c>
      <c r="J100" s="37" t="s">
        <v>144</v>
      </c>
      <c r="K100" s="55">
        <v>5</v>
      </c>
      <c r="L100" s="58">
        <v>0</v>
      </c>
      <c r="M100" s="111">
        <f t="shared" si="27"/>
        <v>0</v>
      </c>
      <c r="N100" s="58">
        <v>0</v>
      </c>
      <c r="O100" s="111">
        <f t="shared" si="28"/>
        <v>0</v>
      </c>
      <c r="P100" s="58">
        <v>0</v>
      </c>
      <c r="Q100" s="111">
        <f t="shared" si="29"/>
        <v>0</v>
      </c>
      <c r="R100" s="58">
        <v>5</v>
      </c>
      <c r="S100" s="111">
        <f t="shared" si="30"/>
        <v>1</v>
      </c>
      <c r="T100" s="58">
        <v>0</v>
      </c>
      <c r="U100" s="111">
        <f t="shared" si="31"/>
        <v>0</v>
      </c>
      <c r="V100" s="73"/>
      <c r="W100" s="66" t="str">
        <f t="shared" si="37"/>
        <v>B</v>
      </c>
      <c r="X100" s="105"/>
      <c r="Y100" s="92" t="e">
        <f>IF(AND(Q100=100%,S100&gt;=60%,U100&gt;=10%,#REF!="A"),"A",IF(AND(S100&gt;=60%,OR(#REF!="B",#REF!="A")),"B",IF(AND(E100=100%,Q100&gt;=70%,OR(#REF!="B",#REF!="A",#REF!="C")),"C","D")))</f>
        <v>#REF!</v>
      </c>
      <c r="Z100" s="127">
        <v>89</v>
      </c>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93">
        <v>1</v>
      </c>
      <c r="EA100" s="93">
        <v>1</v>
      </c>
      <c r="EB100" s="94" t="s">
        <v>67</v>
      </c>
      <c r="EC100" s="93" t="s">
        <v>64</v>
      </c>
      <c r="ED100" s="94" t="s">
        <v>62</v>
      </c>
      <c r="EE100" s="94" t="s">
        <v>63</v>
      </c>
      <c r="EF100" s="94" t="s">
        <v>140</v>
      </c>
      <c r="EG100" s="95" t="e">
        <f>VLOOKUP(DY100,#REF!,28,0)</f>
        <v>#REF!</v>
      </c>
      <c r="EH100" s="96" t="e">
        <f>VLOOKUP(DY100,#REF!,29,0)</f>
        <v>#REF!</v>
      </c>
      <c r="EI100" s="97" t="e">
        <f t="shared" si="33"/>
        <v>#REF!</v>
      </c>
      <c r="EJ100" s="98" t="e">
        <f>VLOOKUP(DY100,#REF!,30,0)</f>
        <v>#REF!</v>
      </c>
      <c r="EK100" s="97" t="e">
        <f t="shared" si="34"/>
        <v>#REF!</v>
      </c>
      <c r="EL100" s="98" t="e">
        <f>VLOOKUP(DY100,#REF!,31,0)</f>
        <v>#REF!</v>
      </c>
      <c r="EM100" s="97" t="e">
        <f t="shared" si="35"/>
        <v>#REF!</v>
      </c>
      <c r="EN100" s="12" t="s">
        <v>144</v>
      </c>
      <c r="EO100" s="106">
        <f t="shared" si="36"/>
        <v>0</v>
      </c>
      <c r="EP100" s="11"/>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row>
    <row r="101" spans="1:236" s="99" customFormat="1" ht="30.75" customHeight="1">
      <c r="A101" s="64">
        <v>70</v>
      </c>
      <c r="B101" s="58">
        <v>5</v>
      </c>
      <c r="C101" s="61" t="s">
        <v>43</v>
      </c>
      <c r="D101" s="60">
        <v>1</v>
      </c>
      <c r="E101" s="60"/>
      <c r="F101" s="60" t="s">
        <v>70</v>
      </c>
      <c r="G101" s="60" t="s">
        <v>64</v>
      </c>
      <c r="H101" s="60" t="s">
        <v>62</v>
      </c>
      <c r="I101" s="60" t="s">
        <v>63</v>
      </c>
      <c r="J101" s="37" t="s">
        <v>140</v>
      </c>
      <c r="K101" s="55">
        <v>11</v>
      </c>
      <c r="L101" s="58">
        <v>0</v>
      </c>
      <c r="M101" s="111">
        <f t="shared" si="27"/>
        <v>0</v>
      </c>
      <c r="N101" s="58">
        <v>0</v>
      </c>
      <c r="O101" s="111">
        <f t="shared" si="28"/>
        <v>0</v>
      </c>
      <c r="P101" s="58">
        <v>2</v>
      </c>
      <c r="Q101" s="111">
        <f t="shared" si="29"/>
        <v>0.18181818181818182</v>
      </c>
      <c r="R101" s="58">
        <v>7</v>
      </c>
      <c r="S101" s="111">
        <f t="shared" si="30"/>
        <v>0.6363636363636364</v>
      </c>
      <c r="T101" s="58">
        <v>2</v>
      </c>
      <c r="U101" s="111">
        <f t="shared" si="31"/>
        <v>0.18181818181818182</v>
      </c>
      <c r="V101" s="73"/>
      <c r="W101" s="66" t="str">
        <f t="shared" si="37"/>
        <v>B</v>
      </c>
      <c r="X101" s="105"/>
      <c r="Y101" s="92" t="e">
        <f>IF(AND(Q101=100%,S101&gt;=60%,U101&gt;=10%,#REF!="A"),"A",IF(AND(S101&gt;=60%,OR(#REF!="B",#REF!="A")),"B",IF(AND(E101=100%,Q101&gt;=70%,OR(#REF!="B",#REF!="A",#REF!="C")),"C","D")))</f>
        <v>#REF!</v>
      </c>
      <c r="Z101" s="14">
        <v>90</v>
      </c>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93">
        <v>1</v>
      </c>
      <c r="EA101" s="93">
        <v>1</v>
      </c>
      <c r="EB101" s="94" t="s">
        <v>68</v>
      </c>
      <c r="EC101" s="93" t="s">
        <v>64</v>
      </c>
      <c r="ED101" s="94" t="s">
        <v>62</v>
      </c>
      <c r="EE101" s="94" t="s">
        <v>63</v>
      </c>
      <c r="EF101" s="94" t="s">
        <v>140</v>
      </c>
      <c r="EG101" s="95" t="e">
        <f>VLOOKUP(DY101,#REF!,28,0)</f>
        <v>#REF!</v>
      </c>
      <c r="EH101" s="96" t="e">
        <f>VLOOKUP(DY101,#REF!,29,0)</f>
        <v>#REF!</v>
      </c>
      <c r="EI101" s="97" t="e">
        <f t="shared" si="33"/>
        <v>#REF!</v>
      </c>
      <c r="EJ101" s="98" t="e">
        <f>VLOOKUP(DY101,#REF!,30,0)</f>
        <v>#REF!</v>
      </c>
      <c r="EK101" s="97" t="e">
        <f t="shared" si="34"/>
        <v>#REF!</v>
      </c>
      <c r="EL101" s="98" t="e">
        <f>VLOOKUP(DY101,#REF!,31,0)</f>
        <v>#REF!</v>
      </c>
      <c r="EM101" s="97" t="e">
        <f t="shared" si="35"/>
        <v>#REF!</v>
      </c>
      <c r="EN101" s="12" t="s">
        <v>140</v>
      </c>
      <c r="EO101" s="106">
        <f t="shared" si="36"/>
        <v>0</v>
      </c>
      <c r="EP101" s="11"/>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row>
    <row r="102" spans="1:236" s="99" customFormat="1" ht="30.75" customHeight="1">
      <c r="A102" s="64">
        <v>71</v>
      </c>
      <c r="B102" s="58">
        <v>6</v>
      </c>
      <c r="C102" s="61" t="s">
        <v>44</v>
      </c>
      <c r="D102" s="60">
        <v>1</v>
      </c>
      <c r="E102" s="60">
        <v>1</v>
      </c>
      <c r="F102" s="60" t="s">
        <v>70</v>
      </c>
      <c r="G102" s="60" t="s">
        <v>64</v>
      </c>
      <c r="H102" s="60" t="s">
        <v>62</v>
      </c>
      <c r="I102" s="60" t="s">
        <v>63</v>
      </c>
      <c r="J102" s="37" t="s">
        <v>144</v>
      </c>
      <c r="K102" s="55">
        <v>4</v>
      </c>
      <c r="L102" s="58">
        <v>0</v>
      </c>
      <c r="M102" s="111">
        <f t="shared" si="27"/>
        <v>0</v>
      </c>
      <c r="N102" s="58">
        <v>0</v>
      </c>
      <c r="O102" s="111">
        <f t="shared" si="28"/>
        <v>0</v>
      </c>
      <c r="P102" s="58">
        <v>0</v>
      </c>
      <c r="Q102" s="111">
        <f t="shared" si="29"/>
        <v>0</v>
      </c>
      <c r="R102" s="58">
        <v>2</v>
      </c>
      <c r="S102" s="111">
        <f t="shared" si="30"/>
        <v>0.5</v>
      </c>
      <c r="T102" s="58">
        <v>2</v>
      </c>
      <c r="U102" s="111">
        <f t="shared" si="31"/>
        <v>0.5</v>
      </c>
      <c r="V102" s="73"/>
      <c r="W102" s="66" t="str">
        <f t="shared" si="37"/>
        <v>A</v>
      </c>
      <c r="X102" s="105"/>
      <c r="Y102" s="92" t="e">
        <f>IF(AND(Q102=100%,S102&gt;=60%,U102&gt;=10%,#REF!="A"),"A",IF(AND(S102&gt;=60%,OR(#REF!="B",#REF!="A")),"B",IF(AND(E102=100%,Q102&gt;=70%,OR(#REF!="B",#REF!="A",#REF!="C")),"C","D")))</f>
        <v>#REF!</v>
      </c>
      <c r="Z102" s="127">
        <v>91</v>
      </c>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93">
        <v>1</v>
      </c>
      <c r="EA102" s="93">
        <v>1</v>
      </c>
      <c r="EB102" s="94" t="s">
        <v>70</v>
      </c>
      <c r="EC102" s="93" t="s">
        <v>64</v>
      </c>
      <c r="ED102" s="94" t="s">
        <v>62</v>
      </c>
      <c r="EE102" s="94" t="s">
        <v>63</v>
      </c>
      <c r="EF102" s="94" t="s">
        <v>144</v>
      </c>
      <c r="EG102" s="95" t="e">
        <f>VLOOKUP(DY102,#REF!,28,0)</f>
        <v>#REF!</v>
      </c>
      <c r="EH102" s="96" t="e">
        <f>VLOOKUP(DY102,#REF!,29,0)</f>
        <v>#REF!</v>
      </c>
      <c r="EI102" s="97" t="e">
        <f t="shared" si="33"/>
        <v>#REF!</v>
      </c>
      <c r="EJ102" s="98" t="e">
        <f>VLOOKUP(DY102,#REF!,30,0)</f>
        <v>#REF!</v>
      </c>
      <c r="EK102" s="97" t="e">
        <f t="shared" si="34"/>
        <v>#REF!</v>
      </c>
      <c r="EL102" s="98" t="e">
        <f>VLOOKUP(DY102,#REF!,31,0)</f>
        <v>#REF!</v>
      </c>
      <c r="EM102" s="97" t="e">
        <f t="shared" si="35"/>
        <v>#REF!</v>
      </c>
      <c r="EN102" s="12" t="s">
        <v>144</v>
      </c>
      <c r="EO102" s="106">
        <f t="shared" si="36"/>
        <v>0</v>
      </c>
      <c r="EP102" s="11"/>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row>
    <row r="103" spans="1:236" s="99" customFormat="1" ht="30.75" customHeight="1">
      <c r="A103" s="64">
        <v>72</v>
      </c>
      <c r="B103" s="58">
        <v>7</v>
      </c>
      <c r="C103" s="61" t="s">
        <v>45</v>
      </c>
      <c r="D103" s="60">
        <v>1</v>
      </c>
      <c r="E103" s="60"/>
      <c r="F103" s="60" t="s">
        <v>70</v>
      </c>
      <c r="G103" s="60" t="s">
        <v>64</v>
      </c>
      <c r="H103" s="60" t="s">
        <v>62</v>
      </c>
      <c r="I103" s="60" t="s">
        <v>63</v>
      </c>
      <c r="J103" s="37" t="s">
        <v>144</v>
      </c>
      <c r="K103" s="55">
        <v>3</v>
      </c>
      <c r="L103" s="58">
        <v>0</v>
      </c>
      <c r="M103" s="111">
        <f t="shared" si="27"/>
        <v>0</v>
      </c>
      <c r="N103" s="58">
        <v>0</v>
      </c>
      <c r="O103" s="111">
        <f t="shared" si="28"/>
        <v>0</v>
      </c>
      <c r="P103" s="58">
        <v>0</v>
      </c>
      <c r="Q103" s="111">
        <f t="shared" si="29"/>
        <v>0</v>
      </c>
      <c r="R103" s="58">
        <v>2</v>
      </c>
      <c r="S103" s="111">
        <f t="shared" si="30"/>
        <v>0.6666666666666666</v>
      </c>
      <c r="T103" s="58">
        <v>1</v>
      </c>
      <c r="U103" s="111">
        <f t="shared" si="31"/>
        <v>0.3333333333333333</v>
      </c>
      <c r="V103" s="73"/>
      <c r="W103" s="66" t="str">
        <f t="shared" si="37"/>
        <v>B</v>
      </c>
      <c r="X103" s="105"/>
      <c r="Y103" s="92" t="s">
        <v>144</v>
      </c>
      <c r="Z103" s="14">
        <v>92</v>
      </c>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93">
        <v>1</v>
      </c>
      <c r="EA103" s="93">
        <v>1</v>
      </c>
      <c r="EB103" s="94" t="s">
        <v>68</v>
      </c>
      <c r="EC103" s="93" t="s">
        <v>64</v>
      </c>
      <c r="ED103" s="94" t="s">
        <v>62</v>
      </c>
      <c r="EE103" s="94" t="s">
        <v>63</v>
      </c>
      <c r="EF103" s="94" t="s">
        <v>144</v>
      </c>
      <c r="EG103" s="95" t="e">
        <f>VLOOKUP(DY103,#REF!,28,0)</f>
        <v>#REF!</v>
      </c>
      <c r="EH103" s="96" t="e">
        <f>VLOOKUP(DY103,#REF!,29,0)</f>
        <v>#REF!</v>
      </c>
      <c r="EI103" s="97" t="e">
        <f t="shared" si="33"/>
        <v>#REF!</v>
      </c>
      <c r="EJ103" s="98" t="e">
        <f>VLOOKUP(DY103,#REF!,30,0)</f>
        <v>#REF!</v>
      </c>
      <c r="EK103" s="97" t="e">
        <f t="shared" si="34"/>
        <v>#REF!</v>
      </c>
      <c r="EL103" s="98" t="e">
        <f>VLOOKUP(DY103,#REF!,31,0)</f>
        <v>#REF!</v>
      </c>
      <c r="EM103" s="97" t="e">
        <f t="shared" si="35"/>
        <v>#REF!</v>
      </c>
      <c r="EN103" s="12" t="s">
        <v>144</v>
      </c>
      <c r="EO103" s="106">
        <f t="shared" si="36"/>
        <v>0</v>
      </c>
      <c r="EP103" s="11" t="s">
        <v>193</v>
      </c>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row>
    <row r="104" spans="1:236" s="134" customFormat="1" ht="30.75" customHeight="1">
      <c r="A104" s="74"/>
      <c r="B104" s="57" t="s">
        <v>139</v>
      </c>
      <c r="C104" s="59" t="s">
        <v>124</v>
      </c>
      <c r="D104" s="72"/>
      <c r="E104" s="72"/>
      <c r="F104" s="72"/>
      <c r="G104" s="72"/>
      <c r="H104" s="72"/>
      <c r="I104" s="72"/>
      <c r="J104" s="73"/>
      <c r="K104" s="55">
        <f>SUM(K105:K110)</f>
        <v>38</v>
      </c>
      <c r="L104" s="55">
        <f>SUM(L105:L110)</f>
        <v>0</v>
      </c>
      <c r="M104" s="125">
        <f t="shared" si="27"/>
        <v>0</v>
      </c>
      <c r="N104" s="55">
        <f>SUM(N105:N110)</f>
        <v>2</v>
      </c>
      <c r="O104" s="125">
        <f t="shared" si="28"/>
        <v>0.05263157894736842</v>
      </c>
      <c r="P104" s="55">
        <f>SUM(P105:P110)</f>
        <v>1</v>
      </c>
      <c r="Q104" s="125">
        <f t="shared" si="29"/>
        <v>0.02631578947368421</v>
      </c>
      <c r="R104" s="55">
        <f>SUM(R105:R110)</f>
        <v>35</v>
      </c>
      <c r="S104" s="125">
        <f t="shared" si="30"/>
        <v>0.9210526315789473</v>
      </c>
      <c r="T104" s="55">
        <f>SUM(T105:T110)</f>
        <v>0</v>
      </c>
      <c r="U104" s="125">
        <f t="shared" si="31"/>
        <v>0</v>
      </c>
      <c r="V104" s="73"/>
      <c r="W104" s="66"/>
      <c r="X104" s="105"/>
      <c r="Y104" s="126" t="e">
        <f>IF(AND(Q104=100%,S104&gt;=60%,U104&gt;=10%,#REF!="A"),"A",IF(AND(S104&gt;=60%,OR(#REF!="B",#REF!="A")),"B",IF(AND(E104=100%,Q104&gt;=70%,OR(#REF!="B",#REF!="A",#REF!="C")),"C","D")))</f>
        <v>#REF!</v>
      </c>
      <c r="Z104" s="127">
        <v>93</v>
      </c>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c r="DU104" s="127"/>
      <c r="DV104" s="127"/>
      <c r="DW104" s="127"/>
      <c r="DX104" s="127"/>
      <c r="DY104" s="127"/>
      <c r="DZ104" s="128">
        <v>1</v>
      </c>
      <c r="EA104" s="128">
        <v>1</v>
      </c>
      <c r="EB104" s="128" t="s">
        <v>68</v>
      </c>
      <c r="EC104" s="128" t="s">
        <v>64</v>
      </c>
      <c r="ED104" s="128" t="s">
        <v>62</v>
      </c>
      <c r="EE104" s="128" t="s">
        <v>63</v>
      </c>
      <c r="EF104" s="128" t="s">
        <v>140</v>
      </c>
      <c r="EG104" s="95" t="e">
        <f>VLOOKUP(DY104,#REF!,28,0)</f>
        <v>#REF!</v>
      </c>
      <c r="EH104" s="130" t="e">
        <f>VLOOKUP(DY104,#REF!,29,0)</f>
        <v>#REF!</v>
      </c>
      <c r="EI104" s="131" t="e">
        <f t="shared" si="33"/>
        <v>#REF!</v>
      </c>
      <c r="EJ104" s="132" t="e">
        <f>VLOOKUP(DY104,#REF!,30,0)</f>
        <v>#REF!</v>
      </c>
      <c r="EK104" s="131" t="e">
        <f t="shared" si="34"/>
        <v>#REF!</v>
      </c>
      <c r="EL104" s="132" t="e">
        <f>VLOOKUP(DY104,#REF!,31,0)</f>
        <v>#REF!</v>
      </c>
      <c r="EM104" s="131" t="e">
        <f t="shared" si="35"/>
        <v>#REF!</v>
      </c>
      <c r="EN104" s="106" t="s">
        <v>140</v>
      </c>
      <c r="EO104" s="106">
        <f t="shared" si="36"/>
        <v>0</v>
      </c>
      <c r="EP104" s="133"/>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H104" s="127"/>
      <c r="HI104" s="127"/>
      <c r="HJ104" s="127"/>
      <c r="HK104" s="127"/>
      <c r="HL104" s="127"/>
      <c r="HM104" s="127"/>
      <c r="HN104" s="127"/>
      <c r="HO104" s="127"/>
      <c r="HP104" s="127"/>
      <c r="HQ104" s="127"/>
      <c r="HR104" s="127"/>
      <c r="HS104" s="127"/>
      <c r="HT104" s="127"/>
      <c r="HU104" s="127"/>
      <c r="HV104" s="127"/>
      <c r="HW104" s="127"/>
      <c r="HX104" s="127"/>
      <c r="HY104" s="127"/>
      <c r="HZ104" s="127"/>
      <c r="IA104" s="127"/>
      <c r="IB104" s="127"/>
    </row>
    <row r="105" spans="1:236" s="99" customFormat="1" ht="30.75" customHeight="1">
      <c r="A105" s="64">
        <v>73</v>
      </c>
      <c r="B105" s="58">
        <v>1</v>
      </c>
      <c r="C105" s="61" t="s">
        <v>119</v>
      </c>
      <c r="D105" s="60">
        <v>1</v>
      </c>
      <c r="E105" s="60">
        <v>1</v>
      </c>
      <c r="F105" s="60" t="s">
        <v>74</v>
      </c>
      <c r="G105" s="60" t="s">
        <v>64</v>
      </c>
      <c r="H105" s="60" t="s">
        <v>62</v>
      </c>
      <c r="I105" s="60" t="s">
        <v>63</v>
      </c>
      <c r="J105" s="37" t="s">
        <v>144</v>
      </c>
      <c r="K105" s="55">
        <f>L105+N105+P105+R105+T105</f>
        <v>2</v>
      </c>
      <c r="L105" s="58">
        <v>0</v>
      </c>
      <c r="M105" s="111">
        <f t="shared" si="27"/>
        <v>0</v>
      </c>
      <c r="N105" s="58">
        <v>0</v>
      </c>
      <c r="O105" s="111">
        <f t="shared" si="28"/>
        <v>0</v>
      </c>
      <c r="P105" s="58">
        <v>0</v>
      </c>
      <c r="Q105" s="111">
        <f t="shared" si="29"/>
        <v>0</v>
      </c>
      <c r="R105" s="58">
        <v>2</v>
      </c>
      <c r="S105" s="111">
        <f t="shared" si="30"/>
        <v>1</v>
      </c>
      <c r="T105" s="58">
        <v>0</v>
      </c>
      <c r="U105" s="111">
        <f t="shared" si="31"/>
        <v>0</v>
      </c>
      <c r="V105" s="73"/>
      <c r="W105" s="66" t="str">
        <f aca="true" t="shared" si="38" ref="W105:W110">IF(U105&gt;=40%,"A","B")</f>
        <v>B</v>
      </c>
      <c r="X105" s="105"/>
      <c r="Y105" s="92" t="e">
        <f>IF(AND(Q105=100%,S105&gt;=60%,U105&gt;=10%,#REF!="A"),"A",IF(AND(S105&gt;=60%,OR(#REF!="B",#REF!="A")),"B",IF(AND(E105=100%,Q105&gt;=70%,OR(#REF!="B",#REF!="A",#REF!="C")),"C","D")))</f>
        <v>#REF!</v>
      </c>
      <c r="Z105" s="14">
        <v>94</v>
      </c>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93">
        <v>1</v>
      </c>
      <c r="EA105" s="93">
        <v>1</v>
      </c>
      <c r="EB105" s="94" t="s">
        <v>70</v>
      </c>
      <c r="EC105" s="93" t="s">
        <v>64</v>
      </c>
      <c r="ED105" s="94" t="s">
        <v>62</v>
      </c>
      <c r="EE105" s="94" t="s">
        <v>63</v>
      </c>
      <c r="EF105" s="94" t="s">
        <v>140</v>
      </c>
      <c r="EG105" s="95" t="e">
        <f>VLOOKUP(DY105,#REF!,28,0)</f>
        <v>#REF!</v>
      </c>
      <c r="EH105" s="96" t="e">
        <f>VLOOKUP(DY105,#REF!,29,0)</f>
        <v>#REF!</v>
      </c>
      <c r="EI105" s="97" t="e">
        <f t="shared" si="33"/>
        <v>#REF!</v>
      </c>
      <c r="EJ105" s="98" t="e">
        <f>VLOOKUP(DY105,#REF!,30,0)</f>
        <v>#REF!</v>
      </c>
      <c r="EK105" s="97" t="e">
        <f t="shared" si="34"/>
        <v>#REF!</v>
      </c>
      <c r="EL105" s="98" t="e">
        <f>VLOOKUP(DY105,#REF!,31,0)</f>
        <v>#REF!</v>
      </c>
      <c r="EM105" s="97" t="e">
        <f t="shared" si="35"/>
        <v>#REF!</v>
      </c>
      <c r="EN105" s="12" t="s">
        <v>140</v>
      </c>
      <c r="EO105" s="106">
        <f t="shared" si="36"/>
        <v>0</v>
      </c>
      <c r="EP105" s="11"/>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row>
    <row r="106" spans="1:236" s="99" customFormat="1" ht="30.75" customHeight="1">
      <c r="A106" s="64">
        <v>74</v>
      </c>
      <c r="B106" s="58">
        <v>2</v>
      </c>
      <c r="C106" s="61" t="s">
        <v>39</v>
      </c>
      <c r="D106" s="60">
        <v>1</v>
      </c>
      <c r="E106" s="60">
        <v>1</v>
      </c>
      <c r="F106" s="60" t="s">
        <v>74</v>
      </c>
      <c r="G106" s="60" t="s">
        <v>64</v>
      </c>
      <c r="H106" s="60" t="s">
        <v>62</v>
      </c>
      <c r="I106" s="60" t="s">
        <v>63</v>
      </c>
      <c r="J106" s="37" t="s">
        <v>140</v>
      </c>
      <c r="K106" s="55">
        <v>3</v>
      </c>
      <c r="L106" s="58">
        <v>0</v>
      </c>
      <c r="M106" s="111">
        <f t="shared" si="27"/>
        <v>0</v>
      </c>
      <c r="N106" s="58">
        <v>0</v>
      </c>
      <c r="O106" s="111">
        <f t="shared" si="28"/>
        <v>0</v>
      </c>
      <c r="P106" s="58">
        <v>0</v>
      </c>
      <c r="Q106" s="111">
        <f t="shared" si="29"/>
        <v>0</v>
      </c>
      <c r="R106" s="58">
        <v>3</v>
      </c>
      <c r="S106" s="111">
        <f t="shared" si="30"/>
        <v>1</v>
      </c>
      <c r="T106" s="58">
        <v>0</v>
      </c>
      <c r="U106" s="111">
        <f t="shared" si="31"/>
        <v>0</v>
      </c>
      <c r="V106" s="73"/>
      <c r="W106" s="66" t="str">
        <f t="shared" si="38"/>
        <v>B</v>
      </c>
      <c r="X106" s="105"/>
      <c r="Y106" s="92" t="e">
        <f>IF(AND(Q106=100%,S106&gt;=60%,U106&gt;=10%,#REF!="A"),"A",IF(AND(S106&gt;=60%,OR(#REF!="B",#REF!="A")),"B",IF(AND(E106=100%,Q106&gt;=70%,OR(#REF!="B",#REF!="A",#REF!="C")),"C","D")))</f>
        <v>#REF!</v>
      </c>
      <c r="Z106" s="127">
        <v>95</v>
      </c>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93">
        <v>1</v>
      </c>
      <c r="EA106" s="93">
        <v>1</v>
      </c>
      <c r="EB106" s="94" t="s">
        <v>70</v>
      </c>
      <c r="EC106" s="93" t="s">
        <v>64</v>
      </c>
      <c r="ED106" s="94" t="s">
        <v>62</v>
      </c>
      <c r="EE106" s="94" t="s">
        <v>63</v>
      </c>
      <c r="EF106" s="94" t="s">
        <v>144</v>
      </c>
      <c r="EG106" s="95" t="e">
        <f>VLOOKUP(DY106,#REF!,28,0)</f>
        <v>#REF!</v>
      </c>
      <c r="EH106" s="96" t="e">
        <f>VLOOKUP(DY106,#REF!,29,0)</f>
        <v>#REF!</v>
      </c>
      <c r="EI106" s="97" t="e">
        <f t="shared" si="33"/>
        <v>#REF!</v>
      </c>
      <c r="EJ106" s="98" t="e">
        <f>VLOOKUP(DY106,#REF!,30,0)</f>
        <v>#REF!</v>
      </c>
      <c r="EK106" s="97" t="e">
        <f t="shared" si="34"/>
        <v>#REF!</v>
      </c>
      <c r="EL106" s="98" t="e">
        <f>VLOOKUP(DY106,#REF!,31,0)</f>
        <v>#REF!</v>
      </c>
      <c r="EM106" s="97" t="e">
        <f t="shared" si="35"/>
        <v>#REF!</v>
      </c>
      <c r="EN106" s="12" t="s">
        <v>140</v>
      </c>
      <c r="EO106" s="106">
        <f t="shared" si="36"/>
        <v>0</v>
      </c>
      <c r="EP106" s="11"/>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row>
    <row r="107" spans="1:236" s="99" customFormat="1" ht="30.75" customHeight="1">
      <c r="A107" s="64">
        <v>75</v>
      </c>
      <c r="B107" s="58">
        <v>3</v>
      </c>
      <c r="C107" s="61" t="s">
        <v>89</v>
      </c>
      <c r="D107" s="60">
        <v>1</v>
      </c>
      <c r="E107" s="60">
        <v>1</v>
      </c>
      <c r="F107" s="60" t="s">
        <v>74</v>
      </c>
      <c r="G107" s="60" t="s">
        <v>64</v>
      </c>
      <c r="H107" s="60" t="s">
        <v>62</v>
      </c>
      <c r="I107" s="60" t="s">
        <v>63</v>
      </c>
      <c r="J107" s="37" t="s">
        <v>140</v>
      </c>
      <c r="K107" s="55">
        <v>10</v>
      </c>
      <c r="L107" s="58">
        <v>0</v>
      </c>
      <c r="M107" s="111">
        <f t="shared" si="27"/>
        <v>0</v>
      </c>
      <c r="N107" s="58">
        <v>0</v>
      </c>
      <c r="O107" s="111">
        <f t="shared" si="28"/>
        <v>0</v>
      </c>
      <c r="P107" s="58">
        <v>0</v>
      </c>
      <c r="Q107" s="111">
        <f t="shared" si="29"/>
        <v>0</v>
      </c>
      <c r="R107" s="58">
        <v>10</v>
      </c>
      <c r="S107" s="111">
        <f t="shared" si="30"/>
        <v>1</v>
      </c>
      <c r="T107" s="58">
        <v>0</v>
      </c>
      <c r="U107" s="111">
        <f t="shared" si="31"/>
        <v>0</v>
      </c>
      <c r="V107" s="73"/>
      <c r="W107" s="66" t="str">
        <f t="shared" si="38"/>
        <v>B</v>
      </c>
      <c r="X107" s="105"/>
      <c r="Y107" s="92" t="e">
        <f>IF(AND(Q107=100%,S107&gt;=60%,U107&gt;=10%,#REF!="A"),"A",IF(AND(S107&gt;=60%,OR(#REF!="B",#REF!="A")),"B",IF(AND(E107=100%,Q107&gt;=70%,OR(#REF!="B",#REF!="A",#REF!="C")),"C","D")))</f>
        <v>#REF!</v>
      </c>
      <c r="Z107" s="14">
        <v>96</v>
      </c>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93">
        <v>1</v>
      </c>
      <c r="EA107" s="93">
        <v>1</v>
      </c>
      <c r="EB107" s="94" t="s">
        <v>68</v>
      </c>
      <c r="EC107" s="93" t="s">
        <v>64</v>
      </c>
      <c r="ED107" s="94" t="s">
        <v>62</v>
      </c>
      <c r="EE107" s="94" t="s">
        <v>63</v>
      </c>
      <c r="EF107" s="94" t="s">
        <v>144</v>
      </c>
      <c r="EG107" s="95" t="e">
        <f>VLOOKUP(DY107,#REF!,28,0)</f>
        <v>#REF!</v>
      </c>
      <c r="EH107" s="96" t="e">
        <f>VLOOKUP(DY107,#REF!,29,0)</f>
        <v>#REF!</v>
      </c>
      <c r="EI107" s="97" t="e">
        <f t="shared" si="33"/>
        <v>#REF!</v>
      </c>
      <c r="EJ107" s="98" t="e">
        <f>VLOOKUP(DY107,#REF!,30,0)</f>
        <v>#REF!</v>
      </c>
      <c r="EK107" s="97" t="e">
        <f t="shared" si="34"/>
        <v>#REF!</v>
      </c>
      <c r="EL107" s="98" t="e">
        <f>VLOOKUP(DY107,#REF!,31,0)</f>
        <v>#REF!</v>
      </c>
      <c r="EM107" s="97" t="e">
        <f t="shared" si="35"/>
        <v>#REF!</v>
      </c>
      <c r="EN107" s="12" t="s">
        <v>140</v>
      </c>
      <c r="EO107" s="106">
        <f t="shared" si="36"/>
        <v>0</v>
      </c>
      <c r="EP107" s="11"/>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row>
    <row r="108" spans="1:236" s="99" customFormat="1" ht="30.75" customHeight="1">
      <c r="A108" s="64">
        <v>76</v>
      </c>
      <c r="B108" s="58">
        <v>4</v>
      </c>
      <c r="C108" s="61" t="s">
        <v>120</v>
      </c>
      <c r="D108" s="60">
        <v>1</v>
      </c>
      <c r="E108" s="60">
        <v>1</v>
      </c>
      <c r="F108" s="60" t="s">
        <v>74</v>
      </c>
      <c r="G108" s="60" t="s">
        <v>64</v>
      </c>
      <c r="H108" s="60" t="s">
        <v>62</v>
      </c>
      <c r="I108" s="60" t="s">
        <v>63</v>
      </c>
      <c r="J108" s="37" t="s">
        <v>140</v>
      </c>
      <c r="K108" s="55">
        <v>5</v>
      </c>
      <c r="L108" s="58">
        <v>0</v>
      </c>
      <c r="M108" s="111">
        <f t="shared" si="27"/>
        <v>0</v>
      </c>
      <c r="N108" s="58">
        <v>0</v>
      </c>
      <c r="O108" s="111">
        <f t="shared" si="28"/>
        <v>0</v>
      </c>
      <c r="P108" s="58">
        <v>1</v>
      </c>
      <c r="Q108" s="111">
        <f t="shared" si="29"/>
        <v>0.2</v>
      </c>
      <c r="R108" s="58">
        <v>4</v>
      </c>
      <c r="S108" s="111">
        <f t="shared" si="30"/>
        <v>0.8</v>
      </c>
      <c r="T108" s="58">
        <v>0</v>
      </c>
      <c r="U108" s="111">
        <f t="shared" si="31"/>
        <v>0</v>
      </c>
      <c r="V108" s="73"/>
      <c r="W108" s="66" t="str">
        <f t="shared" si="38"/>
        <v>B</v>
      </c>
      <c r="X108" s="105"/>
      <c r="Y108" s="92" t="e">
        <f>IF(AND(Q108=100%,S108&gt;=60%,U108&gt;=10%,#REF!="A"),"A",IF(AND(S108&gt;=60%,OR(#REF!="B",#REF!="A")),"B",IF(AND(E108=100%,Q108&gt;=70%,OR(#REF!="B",#REF!="A",#REF!="C")),"C","D")))</f>
        <v>#REF!</v>
      </c>
      <c r="Z108" s="127">
        <v>97</v>
      </c>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93">
        <v>1</v>
      </c>
      <c r="EA108" s="93">
        <v>1</v>
      </c>
      <c r="EB108" s="94" t="s">
        <v>68</v>
      </c>
      <c r="EC108" s="93" t="s">
        <v>64</v>
      </c>
      <c r="ED108" s="94" t="s">
        <v>62</v>
      </c>
      <c r="EE108" s="94" t="s">
        <v>63</v>
      </c>
      <c r="EF108" s="94" t="s">
        <v>144</v>
      </c>
      <c r="EG108" s="95" t="e">
        <f>VLOOKUP(DY108,#REF!,28,0)</f>
        <v>#REF!</v>
      </c>
      <c r="EH108" s="96" t="e">
        <f>VLOOKUP(DY108,#REF!,29,0)</f>
        <v>#REF!</v>
      </c>
      <c r="EI108" s="97" t="e">
        <f t="shared" si="33"/>
        <v>#REF!</v>
      </c>
      <c r="EJ108" s="98" t="e">
        <f>VLOOKUP(DY108,#REF!,30,0)</f>
        <v>#REF!</v>
      </c>
      <c r="EK108" s="97" t="e">
        <f t="shared" si="34"/>
        <v>#REF!</v>
      </c>
      <c r="EL108" s="98" t="e">
        <f>VLOOKUP(DY108,#REF!,31,0)</f>
        <v>#REF!</v>
      </c>
      <c r="EM108" s="97" t="e">
        <f t="shared" si="35"/>
        <v>#REF!</v>
      </c>
      <c r="EN108" s="12" t="s">
        <v>144</v>
      </c>
      <c r="EO108" s="106">
        <f t="shared" si="36"/>
        <v>0</v>
      </c>
      <c r="EP108" s="11"/>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row>
    <row r="109" spans="1:236" s="99" customFormat="1" ht="30.75" customHeight="1">
      <c r="A109" s="64">
        <v>77</v>
      </c>
      <c r="B109" s="58">
        <v>5</v>
      </c>
      <c r="C109" s="61" t="s">
        <v>40</v>
      </c>
      <c r="D109" s="60">
        <v>1</v>
      </c>
      <c r="E109" s="60">
        <v>1</v>
      </c>
      <c r="F109" s="60" t="s">
        <v>74</v>
      </c>
      <c r="G109" s="60" t="s">
        <v>64</v>
      </c>
      <c r="H109" s="60" t="s">
        <v>62</v>
      </c>
      <c r="I109" s="60" t="s">
        <v>63</v>
      </c>
      <c r="J109" s="37" t="s">
        <v>144</v>
      </c>
      <c r="K109" s="55">
        <v>11</v>
      </c>
      <c r="L109" s="58">
        <v>0</v>
      </c>
      <c r="M109" s="111">
        <f t="shared" si="27"/>
        <v>0</v>
      </c>
      <c r="N109" s="58">
        <v>0</v>
      </c>
      <c r="O109" s="111">
        <f t="shared" si="28"/>
        <v>0</v>
      </c>
      <c r="P109" s="58">
        <v>0</v>
      </c>
      <c r="Q109" s="111">
        <f t="shared" si="29"/>
        <v>0</v>
      </c>
      <c r="R109" s="58">
        <v>11</v>
      </c>
      <c r="S109" s="111">
        <f t="shared" si="30"/>
        <v>1</v>
      </c>
      <c r="T109" s="58">
        <v>0</v>
      </c>
      <c r="U109" s="111">
        <f t="shared" si="31"/>
        <v>0</v>
      </c>
      <c r="V109" s="73"/>
      <c r="W109" s="66" t="str">
        <f t="shared" si="38"/>
        <v>B</v>
      </c>
      <c r="X109" s="105"/>
      <c r="Y109" s="92" t="e">
        <f>IF(AND(Q109=100%,S109&gt;=60%,U109&gt;=10%,#REF!="A"),"A",IF(AND(S109&gt;=60%,OR(#REF!="B",#REF!="A")),"B",IF(AND(E109=100%,Q109&gt;=70%,OR(#REF!="B",#REF!="A",#REF!="C")),"C","D")))</f>
        <v>#REF!</v>
      </c>
      <c r="Z109" s="14">
        <v>98</v>
      </c>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93">
        <v>1</v>
      </c>
      <c r="EA109" s="93">
        <v>1</v>
      </c>
      <c r="EB109" s="94" t="s">
        <v>70</v>
      </c>
      <c r="EC109" s="93" t="s">
        <v>64</v>
      </c>
      <c r="ED109" s="94" t="s">
        <v>62</v>
      </c>
      <c r="EE109" s="94" t="s">
        <v>63</v>
      </c>
      <c r="EF109" s="94" t="s">
        <v>140</v>
      </c>
      <c r="EG109" s="95" t="e">
        <f>VLOOKUP(DY109,#REF!,28,0)</f>
        <v>#REF!</v>
      </c>
      <c r="EH109" s="96" t="e">
        <f>VLOOKUP(DY109,#REF!,29,0)</f>
        <v>#REF!</v>
      </c>
      <c r="EI109" s="97" t="e">
        <f t="shared" si="33"/>
        <v>#REF!</v>
      </c>
      <c r="EJ109" s="98" t="e">
        <f>VLOOKUP(DY109,#REF!,30,0)</f>
        <v>#REF!</v>
      </c>
      <c r="EK109" s="97" t="e">
        <f t="shared" si="34"/>
        <v>#REF!</v>
      </c>
      <c r="EL109" s="98" t="e">
        <f>VLOOKUP(DY109,#REF!,31,0)</f>
        <v>#REF!</v>
      </c>
      <c r="EM109" s="97" t="e">
        <f t="shared" si="35"/>
        <v>#REF!</v>
      </c>
      <c r="EN109" s="12" t="s">
        <v>144</v>
      </c>
      <c r="EO109" s="106">
        <f t="shared" si="36"/>
        <v>0</v>
      </c>
      <c r="EP109" s="11"/>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row>
    <row r="110" spans="1:236" s="99" customFormat="1" ht="30.75" customHeight="1">
      <c r="A110" s="64">
        <v>78</v>
      </c>
      <c r="B110" s="58">
        <v>6</v>
      </c>
      <c r="C110" s="61" t="s">
        <v>41</v>
      </c>
      <c r="D110" s="60">
        <v>1</v>
      </c>
      <c r="E110" s="60">
        <v>0.8</v>
      </c>
      <c r="F110" s="60" t="s">
        <v>74</v>
      </c>
      <c r="G110" s="60" t="s">
        <v>64</v>
      </c>
      <c r="H110" s="60" t="s">
        <v>62</v>
      </c>
      <c r="I110" s="60" t="s">
        <v>63</v>
      </c>
      <c r="J110" s="37" t="s">
        <v>140</v>
      </c>
      <c r="K110" s="55">
        <v>7</v>
      </c>
      <c r="L110" s="58">
        <v>0</v>
      </c>
      <c r="M110" s="111">
        <f t="shared" si="27"/>
        <v>0</v>
      </c>
      <c r="N110" s="58">
        <v>2</v>
      </c>
      <c r="O110" s="111">
        <f t="shared" si="28"/>
        <v>0.2857142857142857</v>
      </c>
      <c r="P110" s="58">
        <v>0</v>
      </c>
      <c r="Q110" s="111">
        <f t="shared" si="29"/>
        <v>0</v>
      </c>
      <c r="R110" s="58">
        <v>5</v>
      </c>
      <c r="S110" s="111">
        <f t="shared" si="30"/>
        <v>0.7142857142857143</v>
      </c>
      <c r="T110" s="58">
        <v>0</v>
      </c>
      <c r="U110" s="111">
        <f t="shared" si="31"/>
        <v>0</v>
      </c>
      <c r="V110" s="73"/>
      <c r="W110" s="66" t="str">
        <f t="shared" si="38"/>
        <v>B</v>
      </c>
      <c r="X110" s="105"/>
      <c r="Y110" s="92" t="e">
        <f>IF(AND(Q110=100%,S110&gt;=60%,U110&gt;=10%,#REF!="A"),"A",IF(AND(S110&gt;=60%,OR(#REF!="B",#REF!="A")),"B",IF(AND(E110=100%,Q110&gt;=70%,OR(#REF!="B",#REF!="A",#REF!="C")),"C","D")))</f>
        <v>#REF!</v>
      </c>
      <c r="Z110" s="127">
        <v>99</v>
      </c>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93">
        <v>1</v>
      </c>
      <c r="EA110" s="93">
        <v>1</v>
      </c>
      <c r="EB110" s="94" t="s">
        <v>70</v>
      </c>
      <c r="EC110" s="93" t="s">
        <v>64</v>
      </c>
      <c r="ED110" s="94" t="s">
        <v>62</v>
      </c>
      <c r="EE110" s="100" t="s">
        <v>63</v>
      </c>
      <c r="EF110" s="100" t="s">
        <v>140</v>
      </c>
      <c r="EG110" s="95" t="e">
        <f>VLOOKUP(DY110,#REF!,28,0)</f>
        <v>#REF!</v>
      </c>
      <c r="EH110" s="96" t="e">
        <f>VLOOKUP(DY110,#REF!,29,0)</f>
        <v>#REF!</v>
      </c>
      <c r="EI110" s="97" t="e">
        <f t="shared" si="33"/>
        <v>#REF!</v>
      </c>
      <c r="EJ110" s="98" t="e">
        <f>VLOOKUP(DY110,#REF!,30,0)</f>
        <v>#REF!</v>
      </c>
      <c r="EK110" s="97" t="e">
        <f t="shared" si="34"/>
        <v>#REF!</v>
      </c>
      <c r="EL110" s="98" t="e">
        <f>VLOOKUP(DY110,#REF!,31,0)</f>
        <v>#REF!</v>
      </c>
      <c r="EM110" s="97" t="e">
        <f t="shared" si="35"/>
        <v>#REF!</v>
      </c>
      <c r="EN110" s="12" t="s">
        <v>140</v>
      </c>
      <c r="EO110" s="106">
        <f t="shared" si="36"/>
        <v>0</v>
      </c>
      <c r="EP110" s="11"/>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row>
    <row r="111" spans="1:236" s="134" customFormat="1" ht="30.75" customHeight="1">
      <c r="A111" s="74"/>
      <c r="B111" s="57" t="s">
        <v>199</v>
      </c>
      <c r="C111" s="59" t="s">
        <v>137</v>
      </c>
      <c r="D111" s="72"/>
      <c r="E111" s="72"/>
      <c r="F111" s="72"/>
      <c r="G111" s="72"/>
      <c r="H111" s="72"/>
      <c r="I111" s="72"/>
      <c r="J111" s="55"/>
      <c r="K111" s="55">
        <f>SUM(K112:K131)</f>
        <v>171</v>
      </c>
      <c r="L111" s="55">
        <f>SUM(L112:L131)</f>
        <v>0</v>
      </c>
      <c r="M111" s="125">
        <f t="shared" si="27"/>
        <v>0</v>
      </c>
      <c r="N111" s="55">
        <f>SUM(N112:N131)</f>
        <v>1</v>
      </c>
      <c r="O111" s="125">
        <f t="shared" si="28"/>
        <v>0.005847953216374269</v>
      </c>
      <c r="P111" s="55">
        <f>SUM(P112:P131)</f>
        <v>6</v>
      </c>
      <c r="Q111" s="125">
        <f t="shared" si="29"/>
        <v>0.03508771929824561</v>
      </c>
      <c r="R111" s="55">
        <f>SUM(R112:R131)</f>
        <v>151</v>
      </c>
      <c r="S111" s="125">
        <f t="shared" si="30"/>
        <v>0.8830409356725146</v>
      </c>
      <c r="T111" s="55">
        <f>SUM(T112:T131)</f>
        <v>14</v>
      </c>
      <c r="U111" s="125">
        <f t="shared" si="31"/>
        <v>0.08187134502923976</v>
      </c>
      <c r="V111" s="55"/>
      <c r="W111" s="66"/>
      <c r="X111" s="105"/>
      <c r="Y111" s="126"/>
      <c r="Z111" s="14">
        <v>100</v>
      </c>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7"/>
      <c r="DY111" s="127"/>
      <c r="DZ111" s="128"/>
      <c r="EA111" s="128"/>
      <c r="EB111" s="129"/>
      <c r="EC111" s="128"/>
      <c r="ED111" s="129"/>
      <c r="EE111" s="136"/>
      <c r="EF111" s="136"/>
      <c r="EG111" s="95"/>
      <c r="EH111" s="130"/>
      <c r="EI111" s="131"/>
      <c r="EJ111" s="132"/>
      <c r="EK111" s="131"/>
      <c r="EL111" s="132"/>
      <c r="EM111" s="131"/>
      <c r="EN111" s="106"/>
      <c r="EO111" s="106"/>
      <c r="EP111" s="133"/>
      <c r="EQ111" s="127"/>
      <c r="ER111" s="127"/>
      <c r="ES111" s="127"/>
      <c r="ET111" s="127"/>
      <c r="EU111" s="127"/>
      <c r="EV111" s="127"/>
      <c r="EW111" s="127"/>
      <c r="EX111" s="127"/>
      <c r="EY111" s="127"/>
      <c r="EZ111" s="127"/>
      <c r="FA111" s="127"/>
      <c r="FB111" s="127"/>
      <c r="FC111" s="127"/>
      <c r="FD111" s="127"/>
      <c r="FE111" s="127"/>
      <c r="FF111" s="127"/>
      <c r="FG111" s="127"/>
      <c r="FH111" s="127"/>
      <c r="FI111" s="127"/>
      <c r="FJ111" s="127"/>
      <c r="FK111" s="127"/>
      <c r="FL111" s="127"/>
      <c r="FM111" s="127"/>
      <c r="FN111" s="127"/>
      <c r="FO111" s="127"/>
      <c r="FP111" s="127"/>
      <c r="FQ111" s="127"/>
      <c r="FR111" s="127"/>
      <c r="FS111" s="127"/>
      <c r="FT111" s="127"/>
      <c r="FU111" s="127"/>
      <c r="FV111" s="127"/>
      <c r="FW111" s="127"/>
      <c r="FX111" s="127"/>
      <c r="FY111" s="127"/>
      <c r="FZ111" s="127"/>
      <c r="GA111" s="127"/>
      <c r="GB111" s="127"/>
      <c r="GC111" s="127"/>
      <c r="GD111" s="127"/>
      <c r="GE111" s="127"/>
      <c r="GF111" s="127"/>
      <c r="GG111" s="127"/>
      <c r="GH111" s="127"/>
      <c r="GI111" s="127"/>
      <c r="GJ111" s="127"/>
      <c r="GK111" s="127"/>
      <c r="GL111" s="127"/>
      <c r="GM111" s="127"/>
      <c r="GN111" s="127"/>
      <c r="GO111" s="127"/>
      <c r="GP111" s="127"/>
      <c r="GQ111" s="127"/>
      <c r="GR111" s="127"/>
      <c r="GS111" s="127"/>
      <c r="GT111" s="127"/>
      <c r="GU111" s="127"/>
      <c r="GV111" s="127"/>
      <c r="GW111" s="127"/>
      <c r="GX111" s="127"/>
      <c r="GY111" s="127"/>
      <c r="GZ111" s="127"/>
      <c r="HA111" s="127"/>
      <c r="HB111" s="127"/>
      <c r="HC111" s="127"/>
      <c r="HD111" s="127"/>
      <c r="HE111" s="127"/>
      <c r="HF111" s="127"/>
      <c r="HG111" s="127"/>
      <c r="HH111" s="127"/>
      <c r="HI111" s="127"/>
      <c r="HJ111" s="127"/>
      <c r="HK111" s="127"/>
      <c r="HL111" s="127"/>
      <c r="HM111" s="127"/>
      <c r="HN111" s="127"/>
      <c r="HO111" s="127"/>
      <c r="HP111" s="127"/>
      <c r="HQ111" s="127"/>
      <c r="HR111" s="127"/>
      <c r="HS111" s="127"/>
      <c r="HT111" s="127"/>
      <c r="HU111" s="127"/>
      <c r="HV111" s="127"/>
      <c r="HW111" s="127"/>
      <c r="HX111" s="127"/>
      <c r="HY111" s="127"/>
      <c r="HZ111" s="127"/>
      <c r="IA111" s="127"/>
      <c r="IB111" s="127"/>
    </row>
    <row r="112" spans="1:236" s="99" customFormat="1" ht="30.75" customHeight="1">
      <c r="A112" s="64">
        <v>79</v>
      </c>
      <c r="B112" s="58">
        <v>1</v>
      </c>
      <c r="C112" s="61" t="s">
        <v>26</v>
      </c>
      <c r="D112" s="60">
        <v>1</v>
      </c>
      <c r="E112" s="60">
        <v>1</v>
      </c>
      <c r="F112" s="60" t="s">
        <v>70</v>
      </c>
      <c r="G112" s="60" t="s">
        <v>64</v>
      </c>
      <c r="H112" s="60" t="s">
        <v>62</v>
      </c>
      <c r="I112" s="60" t="s">
        <v>63</v>
      </c>
      <c r="J112" s="37" t="s">
        <v>144</v>
      </c>
      <c r="K112" s="55">
        <v>9</v>
      </c>
      <c r="L112" s="58">
        <v>0</v>
      </c>
      <c r="M112" s="111">
        <f t="shared" si="27"/>
        <v>0</v>
      </c>
      <c r="N112" s="58">
        <v>1</v>
      </c>
      <c r="O112" s="111">
        <f t="shared" si="28"/>
        <v>0.1111111111111111</v>
      </c>
      <c r="P112" s="58">
        <v>0</v>
      </c>
      <c r="Q112" s="111">
        <f t="shared" si="29"/>
        <v>0</v>
      </c>
      <c r="R112" s="58">
        <v>9</v>
      </c>
      <c r="S112" s="111">
        <f t="shared" si="30"/>
        <v>1</v>
      </c>
      <c r="T112" s="58">
        <v>0</v>
      </c>
      <c r="U112" s="111">
        <f t="shared" si="31"/>
        <v>0</v>
      </c>
      <c r="V112" s="73"/>
      <c r="W112" s="66" t="str">
        <f aca="true" t="shared" si="39" ref="W112:W131">IF(U112&gt;=40%,"A","B")</f>
        <v>B</v>
      </c>
      <c r="X112" s="105"/>
      <c r="Y112" s="92"/>
      <c r="Z112" s="127">
        <v>101</v>
      </c>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93"/>
      <c r="EA112" s="93"/>
      <c r="EB112" s="94"/>
      <c r="EC112" s="93"/>
      <c r="ED112" s="94"/>
      <c r="EE112" s="101"/>
      <c r="EF112" s="101"/>
      <c r="EG112" s="95"/>
      <c r="EH112" s="96"/>
      <c r="EI112" s="97"/>
      <c r="EJ112" s="98"/>
      <c r="EK112" s="97"/>
      <c r="EL112" s="98"/>
      <c r="EM112" s="97"/>
      <c r="EN112" s="12"/>
      <c r="EO112" s="106"/>
      <c r="EP112" s="11"/>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row>
    <row r="113" spans="1:236" s="99" customFormat="1" ht="30.75" customHeight="1">
      <c r="A113" s="64">
        <v>80</v>
      </c>
      <c r="B113" s="58">
        <v>2</v>
      </c>
      <c r="C113" s="61" t="s">
        <v>95</v>
      </c>
      <c r="D113" s="60">
        <v>1</v>
      </c>
      <c r="E113" s="60"/>
      <c r="F113" s="60" t="s">
        <v>70</v>
      </c>
      <c r="G113" s="60" t="s">
        <v>64</v>
      </c>
      <c r="H113" s="60" t="s">
        <v>62</v>
      </c>
      <c r="I113" s="60" t="s">
        <v>63</v>
      </c>
      <c r="J113" s="37" t="s">
        <v>144</v>
      </c>
      <c r="K113" s="55">
        <v>7</v>
      </c>
      <c r="L113" s="58">
        <v>0</v>
      </c>
      <c r="M113" s="111">
        <f t="shared" si="27"/>
        <v>0</v>
      </c>
      <c r="N113" s="58">
        <v>0</v>
      </c>
      <c r="O113" s="111">
        <f t="shared" si="28"/>
        <v>0</v>
      </c>
      <c r="P113" s="58">
        <v>0</v>
      </c>
      <c r="Q113" s="111">
        <f t="shared" si="29"/>
        <v>0</v>
      </c>
      <c r="R113" s="58">
        <v>4</v>
      </c>
      <c r="S113" s="111">
        <f t="shared" si="30"/>
        <v>0.5714285714285714</v>
      </c>
      <c r="T113" s="58">
        <v>3</v>
      </c>
      <c r="U113" s="111">
        <f t="shared" si="31"/>
        <v>0.42857142857142855</v>
      </c>
      <c r="V113" s="73"/>
      <c r="W113" s="66" t="str">
        <f t="shared" si="39"/>
        <v>A</v>
      </c>
      <c r="X113" s="105"/>
      <c r="Y113" s="92" t="s">
        <v>144</v>
      </c>
      <c r="Z113" s="14">
        <v>102</v>
      </c>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93">
        <v>1</v>
      </c>
      <c r="EA113" s="93">
        <v>0.8</v>
      </c>
      <c r="EB113" s="94" t="s">
        <v>68</v>
      </c>
      <c r="EC113" s="93" t="s">
        <v>64</v>
      </c>
      <c r="ED113" s="94" t="s">
        <v>62</v>
      </c>
      <c r="EE113" s="94" t="s">
        <v>63</v>
      </c>
      <c r="EF113" s="94" t="s">
        <v>140</v>
      </c>
      <c r="EG113" s="95" t="e">
        <f>VLOOKUP(DY113,#REF!,28,0)</f>
        <v>#REF!</v>
      </c>
      <c r="EH113" s="96" t="e">
        <f>VLOOKUP(DY113,#REF!,29,0)</f>
        <v>#REF!</v>
      </c>
      <c r="EI113" s="97" t="e">
        <f>EH113/EG113</f>
        <v>#REF!</v>
      </c>
      <c r="EJ113" s="98" t="e">
        <f>VLOOKUP(DY113,#REF!,30,0)</f>
        <v>#REF!</v>
      </c>
      <c r="EK113" s="97" t="e">
        <f>EJ113/EG113</f>
        <v>#REF!</v>
      </c>
      <c r="EL113" s="98" t="e">
        <f>VLOOKUP(DY113,#REF!,31,0)</f>
        <v>#REF!</v>
      </c>
      <c r="EM113" s="97" t="e">
        <f>EL113/EG113</f>
        <v>#REF!</v>
      </c>
      <c r="EN113" s="12" t="s">
        <v>140</v>
      </c>
      <c r="EO113" s="106">
        <f>EQ113</f>
        <v>0</v>
      </c>
      <c r="EP113" s="11"/>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row>
    <row r="114" spans="1:236" s="99" customFormat="1" ht="30.75" customHeight="1">
      <c r="A114" s="64">
        <v>81</v>
      </c>
      <c r="B114" s="58">
        <v>3</v>
      </c>
      <c r="C114" s="61" t="s">
        <v>27</v>
      </c>
      <c r="D114" s="60">
        <v>1</v>
      </c>
      <c r="E114" s="60"/>
      <c r="F114" s="60" t="s">
        <v>70</v>
      </c>
      <c r="G114" s="60" t="s">
        <v>64</v>
      </c>
      <c r="H114" s="60" t="s">
        <v>62</v>
      </c>
      <c r="I114" s="60" t="s">
        <v>63</v>
      </c>
      <c r="J114" s="37" t="s">
        <v>144</v>
      </c>
      <c r="K114" s="55">
        <v>4</v>
      </c>
      <c r="L114" s="58">
        <v>0</v>
      </c>
      <c r="M114" s="111">
        <f t="shared" si="27"/>
        <v>0</v>
      </c>
      <c r="N114" s="58">
        <v>0</v>
      </c>
      <c r="O114" s="111">
        <f t="shared" si="28"/>
        <v>0</v>
      </c>
      <c r="P114" s="58">
        <v>0</v>
      </c>
      <c r="Q114" s="111">
        <f t="shared" si="29"/>
        <v>0</v>
      </c>
      <c r="R114" s="58">
        <v>3</v>
      </c>
      <c r="S114" s="111">
        <f t="shared" si="30"/>
        <v>0.75</v>
      </c>
      <c r="T114" s="58">
        <v>1</v>
      </c>
      <c r="U114" s="111">
        <f t="shared" si="31"/>
        <v>0.25</v>
      </c>
      <c r="V114" s="73"/>
      <c r="W114" s="66" t="str">
        <f t="shared" si="39"/>
        <v>B</v>
      </c>
      <c r="X114" s="105"/>
      <c r="Y114" s="92" t="e">
        <f>IF(AND(Q114=100%,S114&gt;=60%,U114&gt;=10%,#REF!="A"),"A",IF(AND(S114&gt;=60%,OR(#REF!="B",#REF!="A")),"B",IF(AND(E114=100%,Q114&gt;=70%,OR(#REF!="B",#REF!="A",#REF!="C")),"C","D")))</f>
        <v>#REF!</v>
      </c>
      <c r="Z114" s="127">
        <v>103</v>
      </c>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93">
        <v>1</v>
      </c>
      <c r="EA114" s="93">
        <v>1</v>
      </c>
      <c r="EB114" s="93" t="s">
        <v>74</v>
      </c>
      <c r="EC114" s="93" t="s">
        <v>64</v>
      </c>
      <c r="ED114" s="94" t="s">
        <v>62</v>
      </c>
      <c r="EE114" s="94" t="s">
        <v>63</v>
      </c>
      <c r="EF114" s="94" t="s">
        <v>144</v>
      </c>
      <c r="EG114" s="95" t="e">
        <f>VLOOKUP(DY114,#REF!,28,0)</f>
        <v>#REF!</v>
      </c>
      <c r="EH114" s="96" t="e">
        <f>VLOOKUP(DY114,#REF!,29,0)</f>
        <v>#REF!</v>
      </c>
      <c r="EI114" s="97" t="e">
        <f>EH114/EG114</f>
        <v>#REF!</v>
      </c>
      <c r="EJ114" s="98" t="e">
        <f>VLOOKUP(DY114,#REF!,30,0)</f>
        <v>#REF!</v>
      </c>
      <c r="EK114" s="97" t="e">
        <f>EJ114/EG114</f>
        <v>#REF!</v>
      </c>
      <c r="EL114" s="98" t="e">
        <f>VLOOKUP(DY114,#REF!,31,0)</f>
        <v>#REF!</v>
      </c>
      <c r="EM114" s="97" t="e">
        <f>EL114/EG114</f>
        <v>#REF!</v>
      </c>
      <c r="EN114" s="12" t="s">
        <v>140</v>
      </c>
      <c r="EO114" s="106">
        <f>EQ114</f>
        <v>0</v>
      </c>
      <c r="EP114" s="11"/>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row>
    <row r="115" spans="1:236" s="99" customFormat="1" ht="30.75" customHeight="1">
      <c r="A115" s="64">
        <v>82</v>
      </c>
      <c r="B115" s="58">
        <v>4</v>
      </c>
      <c r="C115" s="61" t="s">
        <v>96</v>
      </c>
      <c r="D115" s="60">
        <v>1</v>
      </c>
      <c r="E115" s="60"/>
      <c r="F115" s="60" t="s">
        <v>70</v>
      </c>
      <c r="G115" s="60" t="s">
        <v>64</v>
      </c>
      <c r="H115" s="60" t="s">
        <v>62</v>
      </c>
      <c r="I115" s="60" t="s">
        <v>63</v>
      </c>
      <c r="J115" s="37" t="s">
        <v>144</v>
      </c>
      <c r="K115" s="55">
        <v>6</v>
      </c>
      <c r="L115" s="58">
        <v>0</v>
      </c>
      <c r="M115" s="111">
        <f t="shared" si="27"/>
        <v>0</v>
      </c>
      <c r="N115" s="58">
        <v>0</v>
      </c>
      <c r="O115" s="111">
        <f t="shared" si="28"/>
        <v>0</v>
      </c>
      <c r="P115" s="58">
        <v>0</v>
      </c>
      <c r="Q115" s="111">
        <f t="shared" si="29"/>
        <v>0</v>
      </c>
      <c r="R115" s="58">
        <v>5</v>
      </c>
      <c r="S115" s="111">
        <f t="shared" si="30"/>
        <v>0.8333333333333334</v>
      </c>
      <c r="T115" s="58">
        <v>1</v>
      </c>
      <c r="U115" s="111">
        <f t="shared" si="31"/>
        <v>0.16666666666666666</v>
      </c>
      <c r="V115" s="73"/>
      <c r="W115" s="66" t="str">
        <f t="shared" si="39"/>
        <v>B</v>
      </c>
      <c r="X115" s="105"/>
      <c r="Y115" s="92" t="e">
        <f>IF(AND(Q115=100%,S115&gt;=60%,U115&gt;=10%,#REF!="A"),"A",IF(AND(S115&gt;=60%,OR(#REF!="B",#REF!="A")),"B",IF(AND(E115=100%,Q115&gt;=70%,OR(#REF!="B",#REF!="A",#REF!="C")),"C","D")))</f>
        <v>#REF!</v>
      </c>
      <c r="Z115" s="14">
        <v>104</v>
      </c>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93">
        <v>1</v>
      </c>
      <c r="EA115" s="93">
        <v>1</v>
      </c>
      <c r="EB115" s="94" t="s">
        <v>70</v>
      </c>
      <c r="EC115" s="93" t="s">
        <v>64</v>
      </c>
      <c r="ED115" s="94" t="s">
        <v>62</v>
      </c>
      <c r="EE115" s="94" t="s">
        <v>63</v>
      </c>
      <c r="EF115" s="94" t="s">
        <v>140</v>
      </c>
      <c r="EG115" s="95" t="e">
        <f>VLOOKUP(DY115,#REF!,28,0)</f>
        <v>#REF!</v>
      </c>
      <c r="EH115" s="96" t="e">
        <f>VLOOKUP(DY115,#REF!,29,0)</f>
        <v>#REF!</v>
      </c>
      <c r="EI115" s="97" t="e">
        <f>EH115/EG115</f>
        <v>#REF!</v>
      </c>
      <c r="EJ115" s="98" t="e">
        <f>VLOOKUP(DY115,#REF!,30,0)</f>
        <v>#REF!</v>
      </c>
      <c r="EK115" s="97" t="e">
        <f>EJ115/EG115</f>
        <v>#REF!</v>
      </c>
      <c r="EL115" s="98" t="e">
        <f>VLOOKUP(DY115,#REF!,31,0)</f>
        <v>#REF!</v>
      </c>
      <c r="EM115" s="97" t="e">
        <f>EL115/EG115</f>
        <v>#REF!</v>
      </c>
      <c r="EN115" s="12" t="s">
        <v>144</v>
      </c>
      <c r="EO115" s="106">
        <f>EQ115</f>
        <v>0</v>
      </c>
      <c r="EP115" s="11"/>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row>
    <row r="116" spans="1:236" s="99" customFormat="1" ht="30.75" customHeight="1">
      <c r="A116" s="64">
        <v>83</v>
      </c>
      <c r="B116" s="58">
        <v>5</v>
      </c>
      <c r="C116" s="61" t="s">
        <v>28</v>
      </c>
      <c r="D116" s="60">
        <v>1</v>
      </c>
      <c r="E116" s="60"/>
      <c r="F116" s="60" t="s">
        <v>70</v>
      </c>
      <c r="G116" s="60" t="s">
        <v>64</v>
      </c>
      <c r="H116" s="60" t="s">
        <v>62</v>
      </c>
      <c r="I116" s="60" t="s">
        <v>63</v>
      </c>
      <c r="J116" s="37" t="s">
        <v>144</v>
      </c>
      <c r="K116" s="55">
        <v>7</v>
      </c>
      <c r="L116" s="58">
        <v>0</v>
      </c>
      <c r="M116" s="111">
        <f t="shared" si="27"/>
        <v>0</v>
      </c>
      <c r="N116" s="58">
        <v>0</v>
      </c>
      <c r="O116" s="111">
        <f t="shared" si="28"/>
        <v>0</v>
      </c>
      <c r="P116" s="58">
        <v>0</v>
      </c>
      <c r="Q116" s="111">
        <f t="shared" si="29"/>
        <v>0</v>
      </c>
      <c r="R116" s="58">
        <v>5</v>
      </c>
      <c r="S116" s="111">
        <f t="shared" si="30"/>
        <v>0.7142857142857143</v>
      </c>
      <c r="T116" s="58">
        <v>2</v>
      </c>
      <c r="U116" s="111">
        <f t="shared" si="31"/>
        <v>0.2857142857142857</v>
      </c>
      <c r="V116" s="73"/>
      <c r="W116" s="66" t="str">
        <f t="shared" si="39"/>
        <v>B</v>
      </c>
      <c r="X116" s="105"/>
      <c r="Y116" s="92"/>
      <c r="Z116" s="127">
        <v>105</v>
      </c>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93"/>
      <c r="EA116" s="93"/>
      <c r="EB116" s="94"/>
      <c r="EC116" s="93"/>
      <c r="ED116" s="94"/>
      <c r="EE116" s="94"/>
      <c r="EF116" s="94"/>
      <c r="EG116" s="95"/>
      <c r="EH116" s="96"/>
      <c r="EI116" s="97"/>
      <c r="EJ116" s="98"/>
      <c r="EK116" s="97"/>
      <c r="EL116" s="98"/>
      <c r="EM116" s="97"/>
      <c r="EN116" s="12"/>
      <c r="EO116" s="106"/>
      <c r="EP116" s="11"/>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row>
    <row r="117" spans="1:236" s="99" customFormat="1" ht="30.75" customHeight="1">
      <c r="A117" s="64">
        <v>84</v>
      </c>
      <c r="B117" s="58">
        <v>6</v>
      </c>
      <c r="C117" s="61" t="s">
        <v>29</v>
      </c>
      <c r="D117" s="60">
        <v>1</v>
      </c>
      <c r="E117" s="60"/>
      <c r="F117" s="60" t="s">
        <v>70</v>
      </c>
      <c r="G117" s="60" t="s">
        <v>64</v>
      </c>
      <c r="H117" s="60" t="s">
        <v>62</v>
      </c>
      <c r="I117" s="60" t="s">
        <v>63</v>
      </c>
      <c r="J117" s="37" t="s">
        <v>144</v>
      </c>
      <c r="K117" s="55">
        <v>8</v>
      </c>
      <c r="L117" s="58">
        <v>0</v>
      </c>
      <c r="M117" s="111">
        <f t="shared" si="27"/>
        <v>0</v>
      </c>
      <c r="N117" s="58">
        <v>0</v>
      </c>
      <c r="O117" s="111">
        <f t="shared" si="28"/>
        <v>0</v>
      </c>
      <c r="P117" s="58">
        <v>0</v>
      </c>
      <c r="Q117" s="111">
        <f t="shared" si="29"/>
        <v>0</v>
      </c>
      <c r="R117" s="58">
        <v>8</v>
      </c>
      <c r="S117" s="111">
        <f t="shared" si="30"/>
        <v>1</v>
      </c>
      <c r="T117" s="58">
        <v>0</v>
      </c>
      <c r="U117" s="111">
        <f t="shared" si="31"/>
        <v>0</v>
      </c>
      <c r="V117" s="73"/>
      <c r="W117" s="66" t="str">
        <f t="shared" si="39"/>
        <v>B</v>
      </c>
      <c r="X117" s="105"/>
      <c r="Y117" s="92"/>
      <c r="Z117" s="14">
        <v>106</v>
      </c>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93"/>
      <c r="EA117" s="93"/>
      <c r="EB117" s="94"/>
      <c r="EC117" s="93"/>
      <c r="ED117" s="94"/>
      <c r="EE117" s="94"/>
      <c r="EF117" s="94"/>
      <c r="EG117" s="95"/>
      <c r="EH117" s="96"/>
      <c r="EI117" s="97"/>
      <c r="EJ117" s="98"/>
      <c r="EK117" s="97"/>
      <c r="EL117" s="98"/>
      <c r="EM117" s="97"/>
      <c r="EN117" s="12"/>
      <c r="EO117" s="106"/>
      <c r="EP117" s="11"/>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row>
    <row r="118" spans="1:236" s="99" customFormat="1" ht="30.75" customHeight="1">
      <c r="A118" s="64">
        <v>85</v>
      </c>
      <c r="B118" s="58">
        <v>7</v>
      </c>
      <c r="C118" s="61" t="s">
        <v>94</v>
      </c>
      <c r="D118" s="60">
        <v>1</v>
      </c>
      <c r="E118" s="60">
        <v>1</v>
      </c>
      <c r="F118" s="60" t="s">
        <v>70</v>
      </c>
      <c r="G118" s="60" t="s">
        <v>64</v>
      </c>
      <c r="H118" s="60" t="s">
        <v>62</v>
      </c>
      <c r="I118" s="60" t="s">
        <v>63</v>
      </c>
      <c r="J118" s="37" t="s">
        <v>140</v>
      </c>
      <c r="K118" s="55">
        <v>3</v>
      </c>
      <c r="L118" s="58">
        <v>0</v>
      </c>
      <c r="M118" s="111">
        <f t="shared" si="27"/>
        <v>0</v>
      </c>
      <c r="N118" s="58">
        <v>0</v>
      </c>
      <c r="O118" s="111">
        <f t="shared" si="28"/>
        <v>0</v>
      </c>
      <c r="P118" s="58">
        <v>0</v>
      </c>
      <c r="Q118" s="111">
        <f t="shared" si="29"/>
        <v>0</v>
      </c>
      <c r="R118" s="58">
        <v>3</v>
      </c>
      <c r="S118" s="111">
        <f t="shared" si="30"/>
        <v>1</v>
      </c>
      <c r="T118" s="58">
        <v>0</v>
      </c>
      <c r="U118" s="111">
        <f t="shared" si="31"/>
        <v>0</v>
      </c>
      <c r="V118" s="73"/>
      <c r="W118" s="66" t="str">
        <f t="shared" si="39"/>
        <v>B</v>
      </c>
      <c r="X118" s="105"/>
      <c r="Y118" s="92"/>
      <c r="Z118" s="127">
        <v>107</v>
      </c>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93"/>
      <c r="EA118" s="93"/>
      <c r="EB118" s="94"/>
      <c r="EC118" s="93"/>
      <c r="ED118" s="94"/>
      <c r="EE118" s="94"/>
      <c r="EF118" s="94"/>
      <c r="EG118" s="95"/>
      <c r="EH118" s="96"/>
      <c r="EI118" s="97"/>
      <c r="EJ118" s="98"/>
      <c r="EK118" s="97"/>
      <c r="EL118" s="98"/>
      <c r="EM118" s="97"/>
      <c r="EN118" s="12"/>
      <c r="EO118" s="106"/>
      <c r="EP118" s="11"/>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row>
    <row r="119" spans="1:236" s="99" customFormat="1" ht="30.75" customHeight="1">
      <c r="A119" s="64">
        <v>86</v>
      </c>
      <c r="B119" s="58">
        <v>8</v>
      </c>
      <c r="C119" s="61" t="s">
        <v>98</v>
      </c>
      <c r="D119" s="60">
        <v>1</v>
      </c>
      <c r="E119" s="60">
        <v>1</v>
      </c>
      <c r="F119" s="60" t="s">
        <v>70</v>
      </c>
      <c r="G119" s="60" t="s">
        <v>64</v>
      </c>
      <c r="H119" s="60" t="s">
        <v>62</v>
      </c>
      <c r="I119" s="60" t="s">
        <v>63</v>
      </c>
      <c r="J119" s="37" t="s">
        <v>144</v>
      </c>
      <c r="K119" s="55">
        <v>9</v>
      </c>
      <c r="L119" s="58">
        <v>0</v>
      </c>
      <c r="M119" s="111">
        <f t="shared" si="27"/>
        <v>0</v>
      </c>
      <c r="N119" s="58">
        <v>0</v>
      </c>
      <c r="O119" s="111">
        <f t="shared" si="28"/>
        <v>0</v>
      </c>
      <c r="P119" s="58">
        <v>0</v>
      </c>
      <c r="Q119" s="111">
        <f t="shared" si="29"/>
        <v>0</v>
      </c>
      <c r="R119" s="58">
        <v>8</v>
      </c>
      <c r="S119" s="111">
        <f t="shared" si="30"/>
        <v>0.8888888888888888</v>
      </c>
      <c r="T119" s="58">
        <v>1</v>
      </c>
      <c r="U119" s="111">
        <f t="shared" si="31"/>
        <v>0.1111111111111111</v>
      </c>
      <c r="V119" s="73"/>
      <c r="W119" s="66" t="str">
        <f t="shared" si="39"/>
        <v>B</v>
      </c>
      <c r="X119" s="105"/>
      <c r="Y119" s="92" t="e">
        <f>IF(AND(Q119=100%,S119&gt;=60%,U119&gt;=10%,#REF!="A"),"A",IF(AND(S119&gt;=60%,OR(#REF!="B",#REF!="A")),"B",IF(AND(E119=100%,Q119&gt;=70%,OR(#REF!="B",#REF!="A",#REF!="C")),"C","D")))</f>
        <v>#REF!</v>
      </c>
      <c r="Z119" s="14">
        <v>108</v>
      </c>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93">
        <v>1</v>
      </c>
      <c r="EA119" s="93">
        <v>1</v>
      </c>
      <c r="EB119" s="94" t="s">
        <v>70</v>
      </c>
      <c r="EC119" s="93" t="s">
        <v>64</v>
      </c>
      <c r="ED119" s="94" t="s">
        <v>62</v>
      </c>
      <c r="EE119" s="94" t="s">
        <v>63</v>
      </c>
      <c r="EF119" s="94" t="s">
        <v>140</v>
      </c>
      <c r="EG119" s="95" t="e">
        <f>VLOOKUP(DY119,#REF!,28,0)</f>
        <v>#REF!</v>
      </c>
      <c r="EH119" s="96" t="e">
        <f>VLOOKUP(DY119,#REF!,29,0)</f>
        <v>#REF!</v>
      </c>
      <c r="EI119" s="97" t="e">
        <f>EH119/EG119</f>
        <v>#REF!</v>
      </c>
      <c r="EJ119" s="98" t="e">
        <f>VLOOKUP(DY119,#REF!,30,0)</f>
        <v>#REF!</v>
      </c>
      <c r="EK119" s="97" t="e">
        <f>EJ119/EG119</f>
        <v>#REF!</v>
      </c>
      <c r="EL119" s="98" t="e">
        <f>VLOOKUP(DY119,#REF!,31,0)</f>
        <v>#REF!</v>
      </c>
      <c r="EM119" s="97" t="e">
        <f>EL119/EG119</f>
        <v>#REF!</v>
      </c>
      <c r="EN119" s="12" t="s">
        <v>144</v>
      </c>
      <c r="EO119" s="106">
        <f>EQ119</f>
        <v>0</v>
      </c>
      <c r="EP119" s="11"/>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row>
    <row r="120" spans="1:236" s="99" customFormat="1" ht="30.75" customHeight="1">
      <c r="A120" s="64">
        <v>87</v>
      </c>
      <c r="B120" s="58">
        <v>9</v>
      </c>
      <c r="C120" s="61" t="s">
        <v>30</v>
      </c>
      <c r="D120" s="60">
        <v>1</v>
      </c>
      <c r="E120" s="60">
        <v>1</v>
      </c>
      <c r="F120" s="60" t="s">
        <v>102</v>
      </c>
      <c r="G120" s="60" t="s">
        <v>64</v>
      </c>
      <c r="H120" s="60" t="s">
        <v>62</v>
      </c>
      <c r="I120" s="60" t="s">
        <v>63</v>
      </c>
      <c r="J120" s="37" t="s">
        <v>144</v>
      </c>
      <c r="K120" s="55">
        <v>7</v>
      </c>
      <c r="L120" s="58">
        <v>0</v>
      </c>
      <c r="M120" s="111">
        <f t="shared" si="27"/>
        <v>0</v>
      </c>
      <c r="N120" s="58">
        <v>0</v>
      </c>
      <c r="O120" s="111">
        <f t="shared" si="28"/>
        <v>0</v>
      </c>
      <c r="P120" s="58">
        <v>0</v>
      </c>
      <c r="Q120" s="111">
        <f t="shared" si="29"/>
        <v>0</v>
      </c>
      <c r="R120" s="58">
        <v>3</v>
      </c>
      <c r="S120" s="111">
        <f t="shared" si="30"/>
        <v>0.42857142857142855</v>
      </c>
      <c r="T120" s="58">
        <v>4</v>
      </c>
      <c r="U120" s="111">
        <f t="shared" si="31"/>
        <v>0.5714285714285714</v>
      </c>
      <c r="V120" s="73"/>
      <c r="W120" s="66" t="str">
        <f t="shared" si="39"/>
        <v>A</v>
      </c>
      <c r="X120" s="105"/>
      <c r="Y120" s="92" t="e">
        <f>IF(AND(Q120=100%,S120&gt;=60%,U120&gt;=10%,#REF!="A"),"A",IF(AND(S120&gt;=60%,OR(#REF!="B",#REF!="A")),"B",IF(AND(E120=100%,Q120&gt;=70%,OR(#REF!="B",#REF!="A",#REF!="C")),"C","D")))</f>
        <v>#REF!</v>
      </c>
      <c r="Z120" s="127">
        <v>109</v>
      </c>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93">
        <v>1</v>
      </c>
      <c r="EA120" s="93">
        <v>1</v>
      </c>
      <c r="EB120" s="94">
        <v>0.3</v>
      </c>
      <c r="EC120" s="93" t="s">
        <v>64</v>
      </c>
      <c r="ED120" s="94" t="s">
        <v>62</v>
      </c>
      <c r="EE120" s="94" t="s">
        <v>63</v>
      </c>
      <c r="EF120" s="94" t="s">
        <v>140</v>
      </c>
      <c r="EG120" s="95" t="e">
        <f>VLOOKUP(DY120,#REF!,28,0)</f>
        <v>#REF!</v>
      </c>
      <c r="EH120" s="96" t="e">
        <f>VLOOKUP(DY120,#REF!,29,0)</f>
        <v>#REF!</v>
      </c>
      <c r="EI120" s="97" t="e">
        <f>EH120/EG120</f>
        <v>#REF!</v>
      </c>
      <c r="EJ120" s="98" t="e">
        <f>VLOOKUP(DY120,#REF!,30,0)</f>
        <v>#REF!</v>
      </c>
      <c r="EK120" s="97" t="e">
        <f>EJ120/EG120</f>
        <v>#REF!</v>
      </c>
      <c r="EL120" s="98" t="e">
        <f>VLOOKUP(DY120,#REF!,31,0)</f>
        <v>#REF!</v>
      </c>
      <c r="EM120" s="97" t="e">
        <f>EL120/EG120</f>
        <v>#REF!</v>
      </c>
      <c r="EN120" s="12" t="s">
        <v>144</v>
      </c>
      <c r="EO120" s="106">
        <f>EQ120</f>
        <v>0</v>
      </c>
      <c r="EP120" s="11"/>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row>
    <row r="121" spans="1:146" s="99" customFormat="1" ht="30.75" customHeight="1">
      <c r="A121" s="64">
        <v>88</v>
      </c>
      <c r="B121" s="58">
        <v>10</v>
      </c>
      <c r="C121" s="61" t="s">
        <v>71</v>
      </c>
      <c r="D121" s="60">
        <v>1</v>
      </c>
      <c r="E121" s="60">
        <v>1</v>
      </c>
      <c r="F121" s="60" t="s">
        <v>102</v>
      </c>
      <c r="G121" s="60" t="s">
        <v>64</v>
      </c>
      <c r="H121" s="60" t="s">
        <v>62</v>
      </c>
      <c r="I121" s="60" t="s">
        <v>63</v>
      </c>
      <c r="J121" s="71" t="s">
        <v>140</v>
      </c>
      <c r="K121" s="55">
        <v>6</v>
      </c>
      <c r="L121" s="58">
        <v>0</v>
      </c>
      <c r="M121" s="111">
        <f t="shared" si="27"/>
        <v>0</v>
      </c>
      <c r="N121" s="58">
        <v>0</v>
      </c>
      <c r="O121" s="111">
        <f t="shared" si="28"/>
        <v>0</v>
      </c>
      <c r="P121" s="58">
        <v>0</v>
      </c>
      <c r="Q121" s="111">
        <f t="shared" si="29"/>
        <v>0</v>
      </c>
      <c r="R121" s="58">
        <v>6</v>
      </c>
      <c r="S121" s="111">
        <f t="shared" si="30"/>
        <v>1</v>
      </c>
      <c r="T121" s="58">
        <v>0</v>
      </c>
      <c r="U121" s="111">
        <f t="shared" si="31"/>
        <v>0</v>
      </c>
      <c r="V121" s="81"/>
      <c r="W121" s="66" t="str">
        <f t="shared" si="39"/>
        <v>B</v>
      </c>
      <c r="X121" s="105"/>
      <c r="Y121" s="92" t="e">
        <f>IF(AND(Q121=100%,S121&gt;=60%,U121&gt;=5%,#REF!="A"),"A",IF(AND(S121&gt;=60%,OR(#REF!="B",#REF!="A")),"B",IF(AND(E121=100%,Q121&gt;=70%,OR(#REF!="B",#REF!="A",#REF!="C")),"C","D")))</f>
        <v>#REF!</v>
      </c>
      <c r="Z121" s="14">
        <v>110</v>
      </c>
      <c r="DZ121" s="100">
        <v>1</v>
      </c>
      <c r="EA121" s="100">
        <v>1</v>
      </c>
      <c r="EB121" s="100" t="s">
        <v>138</v>
      </c>
      <c r="EC121" s="100" t="s">
        <v>64</v>
      </c>
      <c r="ED121" s="100" t="s">
        <v>62</v>
      </c>
      <c r="EE121" s="100" t="s">
        <v>63</v>
      </c>
      <c r="EF121" s="100" t="s">
        <v>140</v>
      </c>
      <c r="EG121" s="95" t="e">
        <f>VLOOKUP(DY121,#REF!,28,0)</f>
        <v>#REF!</v>
      </c>
      <c r="EH121" s="96" t="e">
        <f>VLOOKUP(DY121,#REF!,29,0)</f>
        <v>#REF!</v>
      </c>
      <c r="EI121" s="97" t="e">
        <f>EH121/EG121</f>
        <v>#REF!</v>
      </c>
      <c r="EJ121" s="98" t="e">
        <f>VLOOKUP(DY121,#REF!,30,0)</f>
        <v>#REF!</v>
      </c>
      <c r="EK121" s="97" t="e">
        <f>EJ121/EG121</f>
        <v>#REF!</v>
      </c>
      <c r="EL121" s="98" t="e">
        <f>VLOOKUP(DY121,#REF!,31,0)</f>
        <v>#REF!</v>
      </c>
      <c r="EM121" s="97" t="e">
        <f>EL121/EG121</f>
        <v>#REF!</v>
      </c>
      <c r="EN121" s="102" t="s">
        <v>140</v>
      </c>
      <c r="EO121" s="106">
        <f>EQ121</f>
        <v>0</v>
      </c>
      <c r="EP121" s="11"/>
    </row>
    <row r="122" spans="1:146" s="99" customFormat="1" ht="30.75" customHeight="1">
      <c r="A122" s="64">
        <v>89</v>
      </c>
      <c r="B122" s="58">
        <v>11</v>
      </c>
      <c r="C122" s="61" t="s">
        <v>100</v>
      </c>
      <c r="D122" s="60">
        <v>1</v>
      </c>
      <c r="E122" s="60">
        <v>1</v>
      </c>
      <c r="F122" s="60" t="s">
        <v>70</v>
      </c>
      <c r="G122" s="60" t="s">
        <v>64</v>
      </c>
      <c r="H122" s="60" t="s">
        <v>62</v>
      </c>
      <c r="I122" s="60" t="s">
        <v>63</v>
      </c>
      <c r="J122" s="37" t="s">
        <v>144</v>
      </c>
      <c r="K122" s="55">
        <v>2</v>
      </c>
      <c r="L122" s="58">
        <v>0</v>
      </c>
      <c r="M122" s="111">
        <f t="shared" si="27"/>
        <v>0</v>
      </c>
      <c r="N122" s="58">
        <v>0</v>
      </c>
      <c r="O122" s="111">
        <f t="shared" si="28"/>
        <v>0</v>
      </c>
      <c r="P122" s="70">
        <v>0</v>
      </c>
      <c r="Q122" s="111">
        <f t="shared" si="29"/>
        <v>0</v>
      </c>
      <c r="R122" s="70">
        <v>1</v>
      </c>
      <c r="S122" s="111">
        <f t="shared" si="30"/>
        <v>0.5</v>
      </c>
      <c r="T122" s="58">
        <v>1</v>
      </c>
      <c r="U122" s="111">
        <f t="shared" si="31"/>
        <v>0.5</v>
      </c>
      <c r="V122" s="73"/>
      <c r="W122" s="66" t="str">
        <f t="shared" si="39"/>
        <v>A</v>
      </c>
      <c r="X122" s="105"/>
      <c r="Y122" s="92"/>
      <c r="Z122" s="127">
        <v>111</v>
      </c>
      <c r="DZ122" s="100"/>
      <c r="EA122" s="100"/>
      <c r="EB122" s="101"/>
      <c r="EC122" s="100"/>
      <c r="ED122" s="101"/>
      <c r="EE122" s="100"/>
      <c r="EF122" s="100"/>
      <c r="EG122" s="95"/>
      <c r="EH122" s="96"/>
      <c r="EI122" s="97"/>
      <c r="EJ122" s="98"/>
      <c r="EK122" s="97"/>
      <c r="EL122" s="98"/>
      <c r="EM122" s="97"/>
      <c r="EN122" s="102"/>
      <c r="EO122" s="106"/>
      <c r="EP122" s="11"/>
    </row>
    <row r="123" spans="1:146" s="99" customFormat="1" ht="30.75" customHeight="1">
      <c r="A123" s="64">
        <v>90</v>
      </c>
      <c r="B123" s="58">
        <v>12</v>
      </c>
      <c r="C123" s="61" t="s">
        <v>32</v>
      </c>
      <c r="D123" s="60">
        <v>1</v>
      </c>
      <c r="E123" s="60">
        <v>1</v>
      </c>
      <c r="F123" s="60" t="s">
        <v>80</v>
      </c>
      <c r="G123" s="60" t="s">
        <v>64</v>
      </c>
      <c r="H123" s="60" t="s">
        <v>62</v>
      </c>
      <c r="I123" s="60" t="s">
        <v>63</v>
      </c>
      <c r="J123" s="71" t="s">
        <v>144</v>
      </c>
      <c r="K123" s="55">
        <v>5</v>
      </c>
      <c r="L123" s="58">
        <v>0</v>
      </c>
      <c r="M123" s="111">
        <f t="shared" si="27"/>
        <v>0</v>
      </c>
      <c r="N123" s="58">
        <v>0</v>
      </c>
      <c r="O123" s="111">
        <f t="shared" si="28"/>
        <v>0</v>
      </c>
      <c r="P123" s="70">
        <v>1</v>
      </c>
      <c r="Q123" s="111">
        <f t="shared" si="29"/>
        <v>0.2</v>
      </c>
      <c r="R123" s="70">
        <v>4</v>
      </c>
      <c r="S123" s="111">
        <f t="shared" si="30"/>
        <v>0.8</v>
      </c>
      <c r="T123" s="58">
        <v>0</v>
      </c>
      <c r="U123" s="111">
        <f t="shared" si="31"/>
        <v>0</v>
      </c>
      <c r="V123" s="81"/>
      <c r="W123" s="66" t="str">
        <f t="shared" si="39"/>
        <v>B</v>
      </c>
      <c r="X123" s="105"/>
      <c r="Y123" s="92" t="s">
        <v>144</v>
      </c>
      <c r="Z123" s="14">
        <v>112</v>
      </c>
      <c r="DZ123" s="100"/>
      <c r="EA123" s="100"/>
      <c r="EB123" s="101"/>
      <c r="EC123" s="100"/>
      <c r="ED123" s="101"/>
      <c r="EE123" s="100"/>
      <c r="EF123" s="100"/>
      <c r="EG123" s="95"/>
      <c r="EH123" s="96"/>
      <c r="EI123" s="97"/>
      <c r="EJ123" s="98"/>
      <c r="EK123" s="97"/>
      <c r="EL123" s="98"/>
      <c r="EM123" s="97"/>
      <c r="EN123" s="102"/>
      <c r="EO123" s="106"/>
      <c r="EP123" s="11"/>
    </row>
    <row r="124" spans="1:236" s="99" customFormat="1" ht="30.75" customHeight="1">
      <c r="A124" s="64">
        <v>91</v>
      </c>
      <c r="B124" s="58">
        <v>13</v>
      </c>
      <c r="C124" s="61" t="s">
        <v>33</v>
      </c>
      <c r="D124" s="60">
        <v>1</v>
      </c>
      <c r="E124" s="60">
        <v>0.8</v>
      </c>
      <c r="F124" s="60" t="s">
        <v>74</v>
      </c>
      <c r="G124" s="60" t="s">
        <v>34</v>
      </c>
      <c r="H124" s="60" t="s">
        <v>62</v>
      </c>
      <c r="I124" s="60" t="s">
        <v>63</v>
      </c>
      <c r="J124" s="71" t="s">
        <v>144</v>
      </c>
      <c r="K124" s="55">
        <v>7</v>
      </c>
      <c r="L124" s="58">
        <v>0</v>
      </c>
      <c r="M124" s="111">
        <f t="shared" si="27"/>
        <v>0</v>
      </c>
      <c r="N124" s="58">
        <v>0</v>
      </c>
      <c r="O124" s="111">
        <f t="shared" si="28"/>
        <v>0</v>
      </c>
      <c r="P124" s="58">
        <v>0</v>
      </c>
      <c r="Q124" s="111">
        <f t="shared" si="29"/>
        <v>0</v>
      </c>
      <c r="R124" s="58">
        <v>7</v>
      </c>
      <c r="S124" s="111">
        <f t="shared" si="30"/>
        <v>1</v>
      </c>
      <c r="T124" s="58">
        <v>0</v>
      </c>
      <c r="U124" s="111">
        <f t="shared" si="31"/>
        <v>0</v>
      </c>
      <c r="V124" s="81"/>
      <c r="W124" s="66" t="str">
        <f t="shared" si="39"/>
        <v>B</v>
      </c>
      <c r="X124" s="105"/>
      <c r="Y124" s="92" t="e">
        <f>IF(AND(Q124=100%,S124&gt;=60%,U124&gt;=10%,#REF!="A"),"A",IF(AND(S124&gt;=60%,OR(#REF!="B",#REF!="A")),"B",IF(AND(E124=100%,Q124&gt;=70%,OR(#REF!="B",#REF!="A",#REF!="C")),"C","D")))</f>
        <v>#REF!</v>
      </c>
      <c r="Z124" s="127">
        <v>113</v>
      </c>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93">
        <v>1</v>
      </c>
      <c r="EA124" s="93">
        <v>1</v>
      </c>
      <c r="EB124" s="94" t="s">
        <v>70</v>
      </c>
      <c r="EC124" s="93" t="s">
        <v>64</v>
      </c>
      <c r="ED124" s="94" t="s">
        <v>62</v>
      </c>
      <c r="EE124" s="100" t="s">
        <v>63</v>
      </c>
      <c r="EF124" s="100" t="s">
        <v>144</v>
      </c>
      <c r="EG124" s="95" t="e">
        <f>VLOOKUP(DY124,#REF!,28,0)</f>
        <v>#REF!</v>
      </c>
      <c r="EH124" s="96" t="e">
        <f>VLOOKUP(DY124,#REF!,29,0)</f>
        <v>#REF!</v>
      </c>
      <c r="EI124" s="97" t="e">
        <f aca="true" t="shared" si="40" ref="EI124:EI131">EH124/EG124</f>
        <v>#REF!</v>
      </c>
      <c r="EJ124" s="98" t="e">
        <f>VLOOKUP(DY124,#REF!,30,0)</f>
        <v>#REF!</v>
      </c>
      <c r="EK124" s="97" t="e">
        <f aca="true" t="shared" si="41" ref="EK124:EK131">EJ124/EG124</f>
        <v>#REF!</v>
      </c>
      <c r="EL124" s="98" t="e">
        <f>VLOOKUP(DY124,#REF!,31,0)</f>
        <v>#REF!</v>
      </c>
      <c r="EM124" s="97" t="e">
        <f aca="true" t="shared" si="42" ref="EM124:EM131">EL124/EG124</f>
        <v>#REF!</v>
      </c>
      <c r="EN124" s="12" t="s">
        <v>140</v>
      </c>
      <c r="EO124" s="106">
        <f aca="true" t="shared" si="43" ref="EO124:EO131">EQ124</f>
        <v>0</v>
      </c>
      <c r="EP124" s="11"/>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row>
    <row r="125" spans="1:236" s="99" customFormat="1" ht="30.75" customHeight="1">
      <c r="A125" s="64">
        <v>92</v>
      </c>
      <c r="B125" s="58">
        <v>14</v>
      </c>
      <c r="C125" s="61" t="s">
        <v>101</v>
      </c>
      <c r="D125" s="60">
        <v>1</v>
      </c>
      <c r="E125" s="60">
        <v>1</v>
      </c>
      <c r="F125" s="60" t="s">
        <v>70</v>
      </c>
      <c r="G125" s="60" t="s">
        <v>64</v>
      </c>
      <c r="H125" s="60" t="s">
        <v>62</v>
      </c>
      <c r="I125" s="60" t="s">
        <v>63</v>
      </c>
      <c r="J125" s="37" t="s">
        <v>144</v>
      </c>
      <c r="K125" s="55">
        <v>4</v>
      </c>
      <c r="L125" s="58">
        <v>0</v>
      </c>
      <c r="M125" s="111">
        <f t="shared" si="27"/>
        <v>0</v>
      </c>
      <c r="N125" s="58">
        <v>0</v>
      </c>
      <c r="O125" s="111">
        <f t="shared" si="28"/>
        <v>0</v>
      </c>
      <c r="P125" s="58">
        <v>0</v>
      </c>
      <c r="Q125" s="111">
        <f t="shared" si="29"/>
        <v>0</v>
      </c>
      <c r="R125" s="58">
        <v>4</v>
      </c>
      <c r="S125" s="111">
        <f t="shared" si="30"/>
        <v>1</v>
      </c>
      <c r="T125" s="58">
        <v>0</v>
      </c>
      <c r="U125" s="111">
        <f t="shared" si="31"/>
        <v>0</v>
      </c>
      <c r="V125" s="73"/>
      <c r="W125" s="66" t="str">
        <f t="shared" si="39"/>
        <v>B</v>
      </c>
      <c r="X125" s="105"/>
      <c r="Y125" s="92" t="e">
        <f>IF(AND(Q125=100%,S125&gt;=60%,U125&gt;=10%,#REF!="A"),"A",IF(AND(S125&gt;=60%,OR(#REF!="B",#REF!="A")),"B",IF(AND(E125=100%,Q125&gt;=70%,OR(#REF!="B",#REF!="A",#REF!="C")),"C","D")))</f>
        <v>#REF!</v>
      </c>
      <c r="Z125" s="14">
        <v>114</v>
      </c>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93">
        <v>1</v>
      </c>
      <c r="EA125" s="93">
        <v>1</v>
      </c>
      <c r="EB125" s="94" t="s">
        <v>70</v>
      </c>
      <c r="EC125" s="93" t="s">
        <v>64</v>
      </c>
      <c r="ED125" s="94" t="s">
        <v>62</v>
      </c>
      <c r="EE125" s="94" t="s">
        <v>63</v>
      </c>
      <c r="EF125" s="94" t="s">
        <v>140</v>
      </c>
      <c r="EG125" s="95" t="e">
        <f>VLOOKUP(DY125,#REF!,28,0)</f>
        <v>#REF!</v>
      </c>
      <c r="EH125" s="96" t="e">
        <f>VLOOKUP(DY125,#REF!,29,0)</f>
        <v>#REF!</v>
      </c>
      <c r="EI125" s="97" t="e">
        <f t="shared" si="40"/>
        <v>#REF!</v>
      </c>
      <c r="EJ125" s="98" t="e">
        <f>VLOOKUP(DY125,#REF!,30,0)</f>
        <v>#REF!</v>
      </c>
      <c r="EK125" s="97" t="e">
        <f t="shared" si="41"/>
        <v>#REF!</v>
      </c>
      <c r="EL125" s="98" t="e">
        <f>VLOOKUP(DY125,#REF!,31,0)</f>
        <v>#REF!</v>
      </c>
      <c r="EM125" s="97" t="e">
        <f t="shared" si="42"/>
        <v>#REF!</v>
      </c>
      <c r="EN125" s="12" t="s">
        <v>140</v>
      </c>
      <c r="EO125" s="106">
        <f t="shared" si="43"/>
        <v>0</v>
      </c>
      <c r="EP125" s="11"/>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row>
    <row r="126" spans="1:236" s="99" customFormat="1" ht="30.75" customHeight="1">
      <c r="A126" s="64">
        <v>93</v>
      </c>
      <c r="B126" s="58">
        <v>15</v>
      </c>
      <c r="C126" s="61" t="s">
        <v>35</v>
      </c>
      <c r="D126" s="60">
        <v>1</v>
      </c>
      <c r="E126" s="60">
        <v>1</v>
      </c>
      <c r="F126" s="60" t="s">
        <v>70</v>
      </c>
      <c r="G126" s="60" t="s">
        <v>64</v>
      </c>
      <c r="H126" s="60" t="s">
        <v>62</v>
      </c>
      <c r="I126" s="60" t="s">
        <v>63</v>
      </c>
      <c r="J126" s="37" t="s">
        <v>144</v>
      </c>
      <c r="K126" s="55">
        <v>4</v>
      </c>
      <c r="L126" s="58">
        <v>0</v>
      </c>
      <c r="M126" s="111">
        <f t="shared" si="27"/>
        <v>0</v>
      </c>
      <c r="N126" s="58">
        <v>0</v>
      </c>
      <c r="O126" s="111">
        <f t="shared" si="28"/>
        <v>0</v>
      </c>
      <c r="P126" s="58">
        <v>0</v>
      </c>
      <c r="Q126" s="111">
        <f t="shared" si="29"/>
        <v>0</v>
      </c>
      <c r="R126" s="58">
        <v>4</v>
      </c>
      <c r="S126" s="111">
        <f t="shared" si="30"/>
        <v>1</v>
      </c>
      <c r="T126" s="58">
        <v>0</v>
      </c>
      <c r="U126" s="111">
        <f t="shared" si="31"/>
        <v>0</v>
      </c>
      <c r="V126" s="73"/>
      <c r="W126" s="66" t="str">
        <f t="shared" si="39"/>
        <v>B</v>
      </c>
      <c r="X126" s="105"/>
      <c r="Y126" s="92" t="e">
        <f>IF(AND(Q126=100%,S126&gt;=60%,U126&gt;=10%,#REF!="A"),"A",IF(AND(S126&gt;=60%,OR(#REF!="B",#REF!="A")),"B",IF(AND(E126=100%,Q126&gt;=70%,OR(#REF!="B",#REF!="A",#REF!="C")),"C","D")))</f>
        <v>#REF!</v>
      </c>
      <c r="Z126" s="127">
        <v>115</v>
      </c>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93">
        <v>1</v>
      </c>
      <c r="EA126" s="93">
        <v>1</v>
      </c>
      <c r="EB126" s="94" t="s">
        <v>121</v>
      </c>
      <c r="EC126" s="93" t="s">
        <v>64</v>
      </c>
      <c r="ED126" s="94" t="s">
        <v>62</v>
      </c>
      <c r="EE126" s="94" t="s">
        <v>63</v>
      </c>
      <c r="EF126" s="94" t="s">
        <v>140</v>
      </c>
      <c r="EG126" s="95" t="e">
        <f>VLOOKUP(DY126,#REF!,28,0)</f>
        <v>#REF!</v>
      </c>
      <c r="EH126" s="96" t="e">
        <f>VLOOKUP(DY126,#REF!,29,0)</f>
        <v>#REF!</v>
      </c>
      <c r="EI126" s="97" t="e">
        <f t="shared" si="40"/>
        <v>#REF!</v>
      </c>
      <c r="EJ126" s="98" t="e">
        <f>VLOOKUP(DY126,#REF!,30,0)</f>
        <v>#REF!</v>
      </c>
      <c r="EK126" s="97" t="e">
        <f t="shared" si="41"/>
        <v>#REF!</v>
      </c>
      <c r="EL126" s="98" t="e">
        <f>VLOOKUP(DY126,#REF!,31,0)</f>
        <v>#REF!</v>
      </c>
      <c r="EM126" s="97" t="e">
        <f t="shared" si="42"/>
        <v>#REF!</v>
      </c>
      <c r="EN126" s="12" t="s">
        <v>140</v>
      </c>
      <c r="EO126" s="106">
        <f t="shared" si="43"/>
        <v>0</v>
      </c>
      <c r="EP126" s="11"/>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row>
    <row r="127" spans="1:236" s="99" customFormat="1" ht="30.75" customHeight="1" thickBot="1">
      <c r="A127" s="64">
        <v>94</v>
      </c>
      <c r="B127" s="58">
        <v>16</v>
      </c>
      <c r="C127" s="61" t="s">
        <v>36</v>
      </c>
      <c r="D127" s="60">
        <v>1</v>
      </c>
      <c r="E127" s="60">
        <v>1</v>
      </c>
      <c r="F127" s="60" t="s">
        <v>70</v>
      </c>
      <c r="G127" s="60" t="s">
        <v>64</v>
      </c>
      <c r="H127" s="60" t="s">
        <v>62</v>
      </c>
      <c r="I127" s="60" t="s">
        <v>63</v>
      </c>
      <c r="J127" s="37" t="s">
        <v>144</v>
      </c>
      <c r="K127" s="55">
        <v>10</v>
      </c>
      <c r="L127" s="58">
        <v>0</v>
      </c>
      <c r="M127" s="111">
        <f t="shared" si="27"/>
        <v>0</v>
      </c>
      <c r="N127" s="58">
        <v>0</v>
      </c>
      <c r="O127" s="111">
        <f t="shared" si="28"/>
        <v>0</v>
      </c>
      <c r="P127" s="58">
        <v>0</v>
      </c>
      <c r="Q127" s="111">
        <f t="shared" si="29"/>
        <v>0</v>
      </c>
      <c r="R127" s="58">
        <v>10</v>
      </c>
      <c r="S127" s="111">
        <f t="shared" si="30"/>
        <v>1</v>
      </c>
      <c r="T127" s="58">
        <v>0</v>
      </c>
      <c r="U127" s="111">
        <f t="shared" si="31"/>
        <v>0</v>
      </c>
      <c r="V127" s="73"/>
      <c r="W127" s="66" t="str">
        <f t="shared" si="39"/>
        <v>B</v>
      </c>
      <c r="X127" s="108"/>
      <c r="Y127" s="92" t="e">
        <f>IF(AND(Q127=100%,S127&gt;=60%,U127&gt;=10%,#REF!="A"),"A",IF(AND(S127&gt;=60%,OR(#REF!="B",#REF!="A")),"B",IF(AND(E127=100%,Q127&gt;=70%,OR(#REF!="B",#REF!="A",#REF!="C")),"C","D")))</f>
        <v>#REF!</v>
      </c>
      <c r="Z127" s="14">
        <v>116</v>
      </c>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93">
        <v>1</v>
      </c>
      <c r="EA127" s="93">
        <v>1</v>
      </c>
      <c r="EB127" s="94" t="s">
        <v>121</v>
      </c>
      <c r="EC127" s="93" t="s">
        <v>64</v>
      </c>
      <c r="ED127" s="94" t="s">
        <v>62</v>
      </c>
      <c r="EE127" s="94" t="s">
        <v>63</v>
      </c>
      <c r="EF127" s="94" t="s">
        <v>140</v>
      </c>
      <c r="EG127" s="95" t="e">
        <f>VLOOKUP(DY127,#REF!,28,0)</f>
        <v>#REF!</v>
      </c>
      <c r="EH127" s="96" t="e">
        <f>VLOOKUP(DY127,#REF!,29,0)</f>
        <v>#REF!</v>
      </c>
      <c r="EI127" s="97" t="e">
        <f t="shared" si="40"/>
        <v>#REF!</v>
      </c>
      <c r="EJ127" s="98" t="e">
        <f>VLOOKUP(DY127,#REF!,30,0)</f>
        <v>#REF!</v>
      </c>
      <c r="EK127" s="97" t="e">
        <f t="shared" si="41"/>
        <v>#REF!</v>
      </c>
      <c r="EL127" s="98" t="e">
        <f>VLOOKUP(DY127,#REF!,31,0)</f>
        <v>#REF!</v>
      </c>
      <c r="EM127" s="97" t="e">
        <f t="shared" si="42"/>
        <v>#REF!</v>
      </c>
      <c r="EN127" s="12" t="s">
        <v>140</v>
      </c>
      <c r="EO127" s="106">
        <f t="shared" si="43"/>
        <v>0</v>
      </c>
      <c r="EP127" s="11"/>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row>
    <row r="128" spans="1:236" s="99" customFormat="1" ht="30.75" customHeight="1" thickTop="1">
      <c r="A128" s="64">
        <v>95</v>
      </c>
      <c r="B128" s="58">
        <v>17</v>
      </c>
      <c r="C128" s="61" t="s">
        <v>37</v>
      </c>
      <c r="D128" s="60">
        <v>1</v>
      </c>
      <c r="E128" s="60">
        <v>1</v>
      </c>
      <c r="F128" s="60" t="s">
        <v>70</v>
      </c>
      <c r="G128" s="60" t="s">
        <v>64</v>
      </c>
      <c r="H128" s="60" t="s">
        <v>62</v>
      </c>
      <c r="I128" s="60" t="s">
        <v>63</v>
      </c>
      <c r="J128" s="71" t="s">
        <v>144</v>
      </c>
      <c r="K128" s="55">
        <v>7</v>
      </c>
      <c r="L128" s="58">
        <v>0</v>
      </c>
      <c r="M128" s="111">
        <f t="shared" si="27"/>
        <v>0</v>
      </c>
      <c r="N128" s="58">
        <v>0</v>
      </c>
      <c r="O128" s="111">
        <f t="shared" si="28"/>
        <v>0</v>
      </c>
      <c r="P128" s="58">
        <v>1</v>
      </c>
      <c r="Q128" s="111">
        <f t="shared" si="29"/>
        <v>0.14285714285714285</v>
      </c>
      <c r="R128" s="58">
        <v>6</v>
      </c>
      <c r="S128" s="111">
        <f t="shared" si="30"/>
        <v>0.8571428571428571</v>
      </c>
      <c r="T128" s="58">
        <v>0</v>
      </c>
      <c r="U128" s="111">
        <f t="shared" si="31"/>
        <v>0</v>
      </c>
      <c r="V128" s="81"/>
      <c r="W128" s="66" t="str">
        <f t="shared" si="39"/>
        <v>B</v>
      </c>
      <c r="X128" s="105"/>
      <c r="Y128" s="92" t="e">
        <f>IF(AND(Q128=100%,S128&gt;=60%,U128&gt;=10%,#REF!="A"),"A",IF(AND(S128&gt;=60%,OR(#REF!="B",#REF!="A")),"B",IF(AND(E128=100%,Q128&gt;=70%,OR(#REF!="B",#REF!="A",#REF!="C")),"C","D")))</f>
        <v>#REF!</v>
      </c>
      <c r="Z128" s="127">
        <v>117</v>
      </c>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93">
        <v>1</v>
      </c>
      <c r="EA128" s="93">
        <v>1</v>
      </c>
      <c r="EB128" s="94" t="s">
        <v>70</v>
      </c>
      <c r="EC128" s="93" t="s">
        <v>64</v>
      </c>
      <c r="ED128" s="94" t="s">
        <v>62</v>
      </c>
      <c r="EE128" s="100" t="s">
        <v>63</v>
      </c>
      <c r="EF128" s="100" t="s">
        <v>144</v>
      </c>
      <c r="EG128" s="95" t="e">
        <f>VLOOKUP(DY128,#REF!,28,0)</f>
        <v>#REF!</v>
      </c>
      <c r="EH128" s="96" t="e">
        <f>VLOOKUP(DY128,#REF!,29,0)</f>
        <v>#REF!</v>
      </c>
      <c r="EI128" s="97" t="e">
        <f t="shared" si="40"/>
        <v>#REF!</v>
      </c>
      <c r="EJ128" s="98" t="e">
        <f>VLOOKUP(DY128,#REF!,30,0)</f>
        <v>#REF!</v>
      </c>
      <c r="EK128" s="97" t="e">
        <f t="shared" si="41"/>
        <v>#REF!</v>
      </c>
      <c r="EL128" s="98" t="e">
        <f>VLOOKUP(DY128,#REF!,31,0)</f>
        <v>#REF!</v>
      </c>
      <c r="EM128" s="97" t="e">
        <f t="shared" si="42"/>
        <v>#REF!</v>
      </c>
      <c r="EN128" s="12" t="s">
        <v>140</v>
      </c>
      <c r="EO128" s="106">
        <f t="shared" si="43"/>
        <v>0</v>
      </c>
      <c r="EP128" s="11"/>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row>
    <row r="129" spans="1:236" s="99" customFormat="1" ht="30.75" customHeight="1">
      <c r="A129" s="64">
        <v>96</v>
      </c>
      <c r="B129" s="58">
        <v>18</v>
      </c>
      <c r="C129" s="61" t="s">
        <v>89</v>
      </c>
      <c r="D129" s="60">
        <v>1</v>
      </c>
      <c r="E129" s="60">
        <v>1</v>
      </c>
      <c r="F129" s="60" t="s">
        <v>70</v>
      </c>
      <c r="G129" s="60" t="s">
        <v>64</v>
      </c>
      <c r="H129" s="60" t="s">
        <v>62</v>
      </c>
      <c r="I129" s="60" t="s">
        <v>63</v>
      </c>
      <c r="J129" s="37" t="s">
        <v>144</v>
      </c>
      <c r="K129" s="55">
        <v>48</v>
      </c>
      <c r="L129" s="58">
        <v>0</v>
      </c>
      <c r="M129" s="111">
        <f t="shared" si="27"/>
        <v>0</v>
      </c>
      <c r="N129" s="58">
        <v>0</v>
      </c>
      <c r="O129" s="111">
        <f t="shared" si="28"/>
        <v>0</v>
      </c>
      <c r="P129" s="58">
        <v>3</v>
      </c>
      <c r="Q129" s="111">
        <f t="shared" si="29"/>
        <v>0.0625</v>
      </c>
      <c r="R129" s="58">
        <v>44</v>
      </c>
      <c r="S129" s="111">
        <f t="shared" si="30"/>
        <v>0.9166666666666666</v>
      </c>
      <c r="T129" s="58">
        <v>1</v>
      </c>
      <c r="U129" s="111">
        <f t="shared" si="31"/>
        <v>0.020833333333333332</v>
      </c>
      <c r="V129" s="73"/>
      <c r="W129" s="66" t="str">
        <f t="shared" si="39"/>
        <v>B</v>
      </c>
      <c r="X129" s="105"/>
      <c r="Y129" s="92" t="e">
        <f>IF(AND(Q129=100%,S129&gt;=60%,U129&gt;=10%,#REF!="A"),"A",IF(AND(S129&gt;=60%,OR(#REF!="B",#REF!="A")),"B",IF(AND(E129=100%,Q129&gt;=70%,OR(#REF!="B",#REF!="A",#REF!="C")),"C","D")))</f>
        <v>#REF!</v>
      </c>
      <c r="Z129" s="14">
        <v>118</v>
      </c>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93">
        <v>1</v>
      </c>
      <c r="EA129" s="93">
        <v>1</v>
      </c>
      <c r="EB129" s="94" t="s">
        <v>70</v>
      </c>
      <c r="EC129" s="93" t="s">
        <v>64</v>
      </c>
      <c r="ED129" s="94" t="s">
        <v>62</v>
      </c>
      <c r="EE129" s="94" t="s">
        <v>63</v>
      </c>
      <c r="EF129" s="94" t="s">
        <v>140</v>
      </c>
      <c r="EG129" s="95" t="e">
        <f>VLOOKUP(DY129,#REF!,28,0)</f>
        <v>#REF!</v>
      </c>
      <c r="EH129" s="96" t="e">
        <f>VLOOKUP(DY129,#REF!,29,0)</f>
        <v>#REF!</v>
      </c>
      <c r="EI129" s="97" t="e">
        <f t="shared" si="40"/>
        <v>#REF!</v>
      </c>
      <c r="EJ129" s="98" t="e">
        <f>VLOOKUP(DY129,#REF!,30,0)</f>
        <v>#REF!</v>
      </c>
      <c r="EK129" s="97" t="e">
        <f t="shared" si="41"/>
        <v>#REF!</v>
      </c>
      <c r="EL129" s="98" t="e">
        <f>VLOOKUP(DY129,#REF!,31,0)</f>
        <v>#REF!</v>
      </c>
      <c r="EM129" s="97" t="e">
        <f t="shared" si="42"/>
        <v>#REF!</v>
      </c>
      <c r="EN129" s="12" t="s">
        <v>140</v>
      </c>
      <c r="EO129" s="106">
        <f t="shared" si="43"/>
        <v>0</v>
      </c>
      <c r="EP129" s="11"/>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row>
    <row r="130" spans="1:236" s="99" customFormat="1" ht="30.75" customHeight="1">
      <c r="A130" s="64">
        <v>97</v>
      </c>
      <c r="B130" s="58">
        <v>19</v>
      </c>
      <c r="C130" s="61" t="s">
        <v>86</v>
      </c>
      <c r="D130" s="60">
        <v>1</v>
      </c>
      <c r="E130" s="60">
        <v>0.9</v>
      </c>
      <c r="F130" s="60" t="s">
        <v>68</v>
      </c>
      <c r="G130" s="60" t="s">
        <v>64</v>
      </c>
      <c r="H130" s="60" t="s">
        <v>62</v>
      </c>
      <c r="I130" s="60" t="s">
        <v>63</v>
      </c>
      <c r="J130" s="37" t="s">
        <v>144</v>
      </c>
      <c r="K130" s="55">
        <v>11</v>
      </c>
      <c r="L130" s="58">
        <v>0</v>
      </c>
      <c r="M130" s="111">
        <f t="shared" si="27"/>
        <v>0</v>
      </c>
      <c r="N130" s="58">
        <v>0</v>
      </c>
      <c r="O130" s="111">
        <f t="shared" si="28"/>
        <v>0</v>
      </c>
      <c r="P130" s="58">
        <v>0</v>
      </c>
      <c r="Q130" s="111">
        <f t="shared" si="29"/>
        <v>0</v>
      </c>
      <c r="R130" s="58">
        <v>11</v>
      </c>
      <c r="S130" s="111">
        <f t="shared" si="30"/>
        <v>1</v>
      </c>
      <c r="T130" s="58">
        <v>0</v>
      </c>
      <c r="U130" s="111">
        <f t="shared" si="31"/>
        <v>0</v>
      </c>
      <c r="V130" s="73"/>
      <c r="W130" s="66" t="str">
        <f t="shared" si="39"/>
        <v>B</v>
      </c>
      <c r="X130" s="105"/>
      <c r="Y130" s="92" t="e">
        <f>IF(AND(Q130=100%,S130&gt;=60%,U130&gt;=10%,#REF!="A"),"A",IF(AND(S130&gt;=60%,OR(#REF!="B",#REF!="A")),"B",IF(AND(E130=100%,Q130&gt;=70%,OR(#REF!="B",#REF!="A",#REF!="C")),"C","D")))</f>
        <v>#REF!</v>
      </c>
      <c r="Z130" s="127">
        <v>119</v>
      </c>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93">
        <v>1</v>
      </c>
      <c r="EA130" s="93">
        <v>1</v>
      </c>
      <c r="EB130" s="94" t="s">
        <v>121</v>
      </c>
      <c r="EC130" s="93" t="s">
        <v>64</v>
      </c>
      <c r="ED130" s="94" t="s">
        <v>62</v>
      </c>
      <c r="EE130" s="94" t="s">
        <v>63</v>
      </c>
      <c r="EF130" s="94" t="s">
        <v>140</v>
      </c>
      <c r="EG130" s="95" t="e">
        <f>VLOOKUP(DY130,#REF!,28,0)</f>
        <v>#REF!</v>
      </c>
      <c r="EH130" s="96" t="e">
        <f>VLOOKUP(DY130,#REF!,29,0)</f>
        <v>#REF!</v>
      </c>
      <c r="EI130" s="97" t="e">
        <f t="shared" si="40"/>
        <v>#REF!</v>
      </c>
      <c r="EJ130" s="98" t="e">
        <f>VLOOKUP(DY130,#REF!,30,0)</f>
        <v>#REF!</v>
      </c>
      <c r="EK130" s="97" t="e">
        <f t="shared" si="41"/>
        <v>#REF!</v>
      </c>
      <c r="EL130" s="98" t="e">
        <f>VLOOKUP(DY130,#REF!,31,0)</f>
        <v>#REF!</v>
      </c>
      <c r="EM130" s="97" t="e">
        <f t="shared" si="42"/>
        <v>#REF!</v>
      </c>
      <c r="EN130" s="12" t="s">
        <v>140</v>
      </c>
      <c r="EO130" s="106">
        <f t="shared" si="43"/>
        <v>0</v>
      </c>
      <c r="EP130" s="11"/>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row>
    <row r="131" spans="1:236" s="99" customFormat="1" ht="30.75" customHeight="1" thickBot="1">
      <c r="A131" s="75">
        <v>98</v>
      </c>
      <c r="B131" s="76">
        <v>20</v>
      </c>
      <c r="C131" s="77" t="s">
        <v>38</v>
      </c>
      <c r="D131" s="78">
        <v>1</v>
      </c>
      <c r="E131" s="78">
        <v>1</v>
      </c>
      <c r="F131" s="78" t="s">
        <v>102</v>
      </c>
      <c r="G131" s="78" t="s">
        <v>64</v>
      </c>
      <c r="H131" s="78" t="s">
        <v>62</v>
      </c>
      <c r="I131" s="60" t="s">
        <v>63</v>
      </c>
      <c r="J131" s="80" t="s">
        <v>144</v>
      </c>
      <c r="K131" s="79">
        <v>7</v>
      </c>
      <c r="L131" s="76">
        <v>0</v>
      </c>
      <c r="M131" s="112">
        <f t="shared" si="27"/>
        <v>0</v>
      </c>
      <c r="N131" s="76">
        <v>0</v>
      </c>
      <c r="O131" s="112">
        <f t="shared" si="28"/>
        <v>0</v>
      </c>
      <c r="P131" s="76">
        <v>1</v>
      </c>
      <c r="Q131" s="112">
        <f t="shared" si="29"/>
        <v>0.14285714285714285</v>
      </c>
      <c r="R131" s="76">
        <v>6</v>
      </c>
      <c r="S131" s="112">
        <f t="shared" si="30"/>
        <v>0.8571428571428571</v>
      </c>
      <c r="T131" s="76">
        <v>0</v>
      </c>
      <c r="U131" s="112">
        <f t="shared" si="31"/>
        <v>0</v>
      </c>
      <c r="V131" s="82"/>
      <c r="W131" s="66" t="str">
        <f t="shared" si="39"/>
        <v>B</v>
      </c>
      <c r="X131" s="108"/>
      <c r="Y131" s="92" t="e">
        <f>IF(AND(Q131=100%,S131&gt;=60%,U131&gt;=10%,#REF!="A"),"A",IF(AND(S131&gt;=60%,OR(#REF!="B",#REF!="A")),"B",IF(AND(E131=100%,Q131&gt;=70%,OR(#REF!="B",#REF!="A",#REF!="C")),"C","D")))</f>
        <v>#REF!</v>
      </c>
      <c r="Z131" s="14">
        <v>120</v>
      </c>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93">
        <v>1</v>
      </c>
      <c r="EA131" s="93">
        <v>1</v>
      </c>
      <c r="EB131" s="94" t="s">
        <v>121</v>
      </c>
      <c r="EC131" s="93" t="s">
        <v>64</v>
      </c>
      <c r="ED131" s="94" t="s">
        <v>62</v>
      </c>
      <c r="EE131" s="94" t="s">
        <v>63</v>
      </c>
      <c r="EF131" s="94" t="s">
        <v>140</v>
      </c>
      <c r="EG131" s="95" t="e">
        <f>VLOOKUP(DY131,#REF!,28,0)</f>
        <v>#REF!</v>
      </c>
      <c r="EH131" s="96" t="e">
        <f>VLOOKUP(DY131,#REF!,29,0)</f>
        <v>#REF!</v>
      </c>
      <c r="EI131" s="97" t="e">
        <f t="shared" si="40"/>
        <v>#REF!</v>
      </c>
      <c r="EJ131" s="98" t="e">
        <f>VLOOKUP(DY131,#REF!,30,0)</f>
        <v>#REF!</v>
      </c>
      <c r="EK131" s="97" t="e">
        <f t="shared" si="41"/>
        <v>#REF!</v>
      </c>
      <c r="EL131" s="98" t="e">
        <f>VLOOKUP(DY131,#REF!,31,0)</f>
        <v>#REF!</v>
      </c>
      <c r="EM131" s="97" t="e">
        <f t="shared" si="42"/>
        <v>#REF!</v>
      </c>
      <c r="EN131" s="12" t="s">
        <v>140</v>
      </c>
      <c r="EO131" s="106">
        <f t="shared" si="43"/>
        <v>0</v>
      </c>
      <c r="EP131" s="11"/>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row>
    <row r="132" spans="1:146" s="17" customFormat="1" ht="30.75" customHeight="1" thickTop="1">
      <c r="A132" s="1"/>
      <c r="B132" s="19"/>
      <c r="C132" s="19"/>
      <c r="F132" s="114"/>
      <c r="G132" s="213" t="s">
        <v>209</v>
      </c>
      <c r="H132" s="213"/>
      <c r="I132" s="213"/>
      <c r="J132" s="213"/>
      <c r="K132" s="213"/>
      <c r="L132" s="213"/>
      <c r="M132" s="213"/>
      <c r="N132" s="213"/>
      <c r="O132" s="213"/>
      <c r="P132" s="213"/>
      <c r="Q132" s="213"/>
      <c r="R132" s="213"/>
      <c r="S132" s="213"/>
      <c r="T132" s="213"/>
      <c r="U132" s="213"/>
      <c r="V132" s="213"/>
      <c r="W132" s="26"/>
      <c r="X132" s="90"/>
      <c r="Y132" s="24"/>
      <c r="DZ132" s="19"/>
      <c r="EA132" s="19"/>
      <c r="EB132" s="19"/>
      <c r="EC132" s="19"/>
      <c r="ED132" s="19"/>
      <c r="EE132" s="19"/>
      <c r="EF132" s="19"/>
      <c r="EG132" s="19"/>
      <c r="EH132" s="19"/>
      <c r="EI132" s="19"/>
      <c r="EJ132" s="214" t="s">
        <v>24</v>
      </c>
      <c r="EK132" s="214"/>
      <c r="EL132" s="214"/>
      <c r="EM132" s="214"/>
      <c r="EN132" s="214"/>
      <c r="EO132" s="214"/>
      <c r="EP132" s="18"/>
    </row>
    <row r="133" spans="1:146" s="17" customFormat="1" ht="78" customHeight="1">
      <c r="A133" s="1"/>
      <c r="B133" s="19"/>
      <c r="C133" s="19"/>
      <c r="F133" s="114"/>
      <c r="G133" s="215" t="s">
        <v>113</v>
      </c>
      <c r="H133" s="215"/>
      <c r="I133" s="215"/>
      <c r="J133" s="215"/>
      <c r="K133" s="215"/>
      <c r="L133" s="215"/>
      <c r="M133" s="215"/>
      <c r="N133" s="215"/>
      <c r="O133" s="215"/>
      <c r="P133" s="215"/>
      <c r="Q133" s="215"/>
      <c r="R133" s="215"/>
      <c r="S133" s="215"/>
      <c r="T133" s="215"/>
      <c r="U133" s="215"/>
      <c r="V133" s="215"/>
      <c r="W133" s="26"/>
      <c r="X133" s="90"/>
      <c r="Y133" s="24"/>
      <c r="DZ133" s="19" t="s">
        <v>135</v>
      </c>
      <c r="EA133" s="19"/>
      <c r="EB133" s="19"/>
      <c r="EC133" s="19"/>
      <c r="ED133" s="19" t="s">
        <v>136</v>
      </c>
      <c r="EE133" s="19"/>
      <c r="EF133" s="19"/>
      <c r="EG133" s="19"/>
      <c r="EH133" s="19"/>
      <c r="EI133" s="19"/>
      <c r="EJ133" s="214" t="s">
        <v>112</v>
      </c>
      <c r="EK133" s="214"/>
      <c r="EL133" s="214"/>
      <c r="EM133" s="214"/>
      <c r="EN133" s="214"/>
      <c r="EO133" s="214"/>
      <c r="EP133" s="18"/>
    </row>
    <row r="134" ht="30.75" customHeight="1">
      <c r="W134" s="27"/>
    </row>
    <row r="135" ht="30.75" customHeight="1">
      <c r="W135" s="27"/>
    </row>
    <row r="136" ht="30.75" customHeight="1">
      <c r="W136" s="27"/>
    </row>
    <row r="137" ht="30.75" customHeight="1">
      <c r="W137" s="27"/>
    </row>
    <row r="138" ht="30.75" customHeight="1">
      <c r="W138" s="27"/>
    </row>
    <row r="139" spans="2:146" ht="30.75" customHeight="1">
      <c r="B139" s="1"/>
      <c r="C139" s="1"/>
      <c r="W139" s="27"/>
      <c r="DZ139" s="1"/>
      <c r="EA139" s="1"/>
      <c r="EB139" s="1"/>
      <c r="EC139" s="1"/>
      <c r="ED139" s="1"/>
      <c r="EE139" s="1"/>
      <c r="EF139" s="1"/>
      <c r="EG139" s="1"/>
      <c r="EH139" s="1"/>
      <c r="EI139" s="1"/>
      <c r="EJ139" s="1"/>
      <c r="EK139" s="1"/>
      <c r="EL139" s="1"/>
      <c r="EM139" s="1"/>
      <c r="EN139" s="1"/>
      <c r="EO139" s="1"/>
      <c r="EP139" s="1"/>
    </row>
    <row r="140" spans="2:146" ht="30.75" customHeight="1">
      <c r="B140" s="1"/>
      <c r="C140" s="1"/>
      <c r="DZ140" s="1"/>
      <c r="EA140" s="1"/>
      <c r="EB140" s="1"/>
      <c r="EC140" s="1"/>
      <c r="ED140" s="1"/>
      <c r="EE140" s="1"/>
      <c r="EF140" s="1"/>
      <c r="EG140" s="1"/>
      <c r="EH140" s="1"/>
      <c r="EI140" s="1"/>
      <c r="EJ140" s="1"/>
      <c r="EK140" s="1"/>
      <c r="EL140" s="1"/>
      <c r="EM140" s="1"/>
      <c r="EN140" s="1"/>
      <c r="EO140" s="1"/>
      <c r="EP140" s="1"/>
    </row>
    <row r="141" spans="2:146" ht="30.75" customHeight="1">
      <c r="B141" s="1"/>
      <c r="C141" s="1"/>
      <c r="DZ141" s="1"/>
      <c r="EA141" s="1"/>
      <c r="EB141" s="1"/>
      <c r="EC141" s="1"/>
      <c r="ED141" s="1"/>
      <c r="EE141" s="1"/>
      <c r="EF141" s="1"/>
      <c r="EG141" s="1"/>
      <c r="EH141" s="1"/>
      <c r="EI141" s="1"/>
      <c r="EJ141" s="1"/>
      <c r="EK141" s="1"/>
      <c r="EL141" s="1"/>
      <c r="EM141" s="1"/>
      <c r="EN141" s="1"/>
      <c r="EO141" s="1"/>
      <c r="EP141" s="1"/>
    </row>
    <row r="142" spans="2:146" ht="30.75" customHeight="1">
      <c r="B142" s="1"/>
      <c r="C142" s="1"/>
      <c r="DZ142" s="1"/>
      <c r="EA142" s="1"/>
      <c r="EB142" s="1"/>
      <c r="EC142" s="1"/>
      <c r="ED142" s="1"/>
      <c r="EE142" s="1"/>
      <c r="EF142" s="1"/>
      <c r="EG142" s="1"/>
      <c r="EH142" s="1"/>
      <c r="EI142" s="1"/>
      <c r="EJ142" s="1"/>
      <c r="EK142" s="1"/>
      <c r="EL142" s="1"/>
      <c r="EM142" s="1"/>
      <c r="EN142" s="1"/>
      <c r="EO142" s="1"/>
      <c r="EP142" s="1"/>
    </row>
    <row r="143" spans="2:146" ht="30.75" customHeight="1">
      <c r="B143" s="1"/>
      <c r="C143" s="1"/>
      <c r="DZ143" s="1"/>
      <c r="EA143" s="1"/>
      <c r="EB143" s="1"/>
      <c r="EC143" s="1"/>
      <c r="ED143" s="1"/>
      <c r="EE143" s="1"/>
      <c r="EF143" s="1"/>
      <c r="EG143" s="1"/>
      <c r="EH143" s="1"/>
      <c r="EI143" s="1"/>
      <c r="EJ143" s="1"/>
      <c r="EK143" s="1"/>
      <c r="EL143" s="1"/>
      <c r="EM143" s="1"/>
      <c r="EN143" s="1"/>
      <c r="EO143" s="1"/>
      <c r="EP143" s="1"/>
    </row>
    <row r="144" spans="2:146" ht="30.75" customHeight="1">
      <c r="B144" s="1"/>
      <c r="C144" s="1"/>
      <c r="DZ144" s="1"/>
      <c r="EA144" s="1"/>
      <c r="EB144" s="1"/>
      <c r="EC144" s="1"/>
      <c r="ED144" s="1"/>
      <c r="EE144" s="1"/>
      <c r="EF144" s="1"/>
      <c r="EG144" s="1"/>
      <c r="EH144" s="1"/>
      <c r="EI144" s="1"/>
      <c r="EJ144" s="1"/>
      <c r="EK144" s="1"/>
      <c r="EL144" s="1"/>
      <c r="EM144" s="1"/>
      <c r="EN144" s="1"/>
      <c r="EO144" s="1"/>
      <c r="EP144" s="1"/>
    </row>
    <row r="145" spans="2:146" ht="30.75" customHeight="1">
      <c r="B145" s="1"/>
      <c r="C145" s="1"/>
      <c r="DZ145" s="1"/>
      <c r="EA145" s="1"/>
      <c r="EB145" s="1"/>
      <c r="EC145" s="1"/>
      <c r="ED145" s="1"/>
      <c r="EE145" s="1"/>
      <c r="EF145" s="1"/>
      <c r="EG145" s="1"/>
      <c r="EH145" s="1"/>
      <c r="EI145" s="1"/>
      <c r="EJ145" s="1"/>
      <c r="EK145" s="1"/>
      <c r="EL145" s="1"/>
      <c r="EM145" s="1"/>
      <c r="EN145" s="1"/>
      <c r="EO145" s="1"/>
      <c r="EP145" s="1"/>
    </row>
    <row r="146" spans="2:146" ht="30.75" customHeight="1">
      <c r="B146" s="1"/>
      <c r="C146" s="1"/>
      <c r="DZ146" s="1"/>
      <c r="EA146" s="1"/>
      <c r="EB146" s="1"/>
      <c r="EC146" s="1"/>
      <c r="ED146" s="1"/>
      <c r="EE146" s="1"/>
      <c r="EF146" s="1"/>
      <c r="EG146" s="1"/>
      <c r="EH146" s="1"/>
      <c r="EI146" s="1"/>
      <c r="EJ146" s="1"/>
      <c r="EK146" s="1"/>
      <c r="EL146" s="1"/>
      <c r="EM146" s="1"/>
      <c r="EN146" s="1"/>
      <c r="EO146" s="1"/>
      <c r="EP146" s="1"/>
    </row>
    <row r="147" spans="2:146" ht="30.75" customHeight="1">
      <c r="B147" s="1"/>
      <c r="C147" s="1"/>
      <c r="DZ147" s="1"/>
      <c r="EA147" s="1"/>
      <c r="EB147" s="1"/>
      <c r="EC147" s="1"/>
      <c r="ED147" s="1"/>
      <c r="EE147" s="1"/>
      <c r="EF147" s="1"/>
      <c r="EG147" s="1"/>
      <c r="EH147" s="1"/>
      <c r="EI147" s="1"/>
      <c r="EJ147" s="1"/>
      <c r="EK147" s="1"/>
      <c r="EL147" s="1"/>
      <c r="EM147" s="1"/>
      <c r="EN147" s="1"/>
      <c r="EO147" s="1"/>
      <c r="EP147" s="1"/>
    </row>
    <row r="148" spans="2:146" ht="30.75" customHeight="1">
      <c r="B148" s="1"/>
      <c r="C148" s="1"/>
      <c r="DZ148" s="1"/>
      <c r="EA148" s="1"/>
      <c r="EB148" s="1"/>
      <c r="EC148" s="1"/>
      <c r="ED148" s="1"/>
      <c r="EE148" s="1"/>
      <c r="EF148" s="1"/>
      <c r="EG148" s="1"/>
      <c r="EH148" s="1"/>
      <c r="EI148" s="1"/>
      <c r="EJ148" s="1"/>
      <c r="EK148" s="1"/>
      <c r="EL148" s="1"/>
      <c r="EM148" s="1"/>
      <c r="EN148" s="1"/>
      <c r="EO148" s="1"/>
      <c r="EP148" s="1"/>
    </row>
    <row r="149" spans="2:146" ht="30.75" customHeight="1">
      <c r="B149" s="1"/>
      <c r="C149" s="1"/>
      <c r="DZ149" s="1"/>
      <c r="EA149" s="1"/>
      <c r="EB149" s="1"/>
      <c r="EC149" s="1"/>
      <c r="ED149" s="1"/>
      <c r="EE149" s="1"/>
      <c r="EF149" s="1"/>
      <c r="EG149" s="1"/>
      <c r="EH149" s="1"/>
      <c r="EI149" s="1"/>
      <c r="EJ149" s="1"/>
      <c r="EK149" s="1"/>
      <c r="EL149" s="1"/>
      <c r="EM149" s="1"/>
      <c r="EN149" s="1"/>
      <c r="EO149" s="1"/>
      <c r="EP149" s="1"/>
    </row>
    <row r="150" spans="2:146" ht="30.75" customHeight="1">
      <c r="B150" s="1"/>
      <c r="C150" s="1"/>
      <c r="DZ150" s="1"/>
      <c r="EA150" s="1"/>
      <c r="EB150" s="1"/>
      <c r="EC150" s="1"/>
      <c r="ED150" s="1"/>
      <c r="EE150" s="1"/>
      <c r="EF150" s="1"/>
      <c r="EG150" s="1"/>
      <c r="EH150" s="1"/>
      <c r="EI150" s="1"/>
      <c r="EJ150" s="1"/>
      <c r="EK150" s="1"/>
      <c r="EL150" s="1"/>
      <c r="EM150" s="1"/>
      <c r="EN150" s="1"/>
      <c r="EO150" s="1"/>
      <c r="EP150" s="1"/>
    </row>
    <row r="151" spans="2:146" ht="30.75" customHeight="1">
      <c r="B151" s="1"/>
      <c r="C151" s="1"/>
      <c r="DZ151" s="1"/>
      <c r="EA151" s="1"/>
      <c r="EB151" s="1"/>
      <c r="EC151" s="1"/>
      <c r="ED151" s="1"/>
      <c r="EE151" s="1"/>
      <c r="EF151" s="1"/>
      <c r="EG151" s="1"/>
      <c r="EH151" s="1"/>
      <c r="EI151" s="1"/>
      <c r="EJ151" s="1"/>
      <c r="EK151" s="1"/>
      <c r="EL151" s="1"/>
      <c r="EM151" s="1"/>
      <c r="EN151" s="1"/>
      <c r="EO151" s="1"/>
      <c r="EP151" s="1"/>
    </row>
    <row r="152" spans="2:146" ht="30.75" customHeight="1">
      <c r="B152" s="1"/>
      <c r="C152" s="1"/>
      <c r="DZ152" s="1"/>
      <c r="EA152" s="1"/>
      <c r="EB152" s="1"/>
      <c r="EC152" s="1"/>
      <c r="ED152" s="1"/>
      <c r="EE152" s="1"/>
      <c r="EF152" s="1"/>
      <c r="EG152" s="1"/>
      <c r="EH152" s="1"/>
      <c r="EI152" s="1"/>
      <c r="EJ152" s="1"/>
      <c r="EK152" s="1"/>
      <c r="EL152" s="1"/>
      <c r="EM152" s="1"/>
      <c r="EN152" s="1"/>
      <c r="EO152" s="1"/>
      <c r="EP152" s="1"/>
    </row>
    <row r="153" spans="2:146" ht="30.75" customHeight="1">
      <c r="B153" s="1"/>
      <c r="C153" s="1"/>
      <c r="DZ153" s="1"/>
      <c r="EA153" s="1"/>
      <c r="EB153" s="1"/>
      <c r="EC153" s="1"/>
      <c r="ED153" s="1"/>
      <c r="EE153" s="1"/>
      <c r="EF153" s="1"/>
      <c r="EG153" s="1"/>
      <c r="EH153" s="1"/>
      <c r="EI153" s="1"/>
      <c r="EJ153" s="1"/>
      <c r="EK153" s="1"/>
      <c r="EL153" s="1"/>
      <c r="EM153" s="1"/>
      <c r="EN153" s="1"/>
      <c r="EO153" s="1"/>
      <c r="EP153" s="1"/>
    </row>
    <row r="154" spans="2:146" ht="30.75" customHeight="1">
      <c r="B154" s="1"/>
      <c r="C154" s="1"/>
      <c r="DZ154" s="1"/>
      <c r="EA154" s="1"/>
      <c r="EB154" s="1"/>
      <c r="EC154" s="1"/>
      <c r="ED154" s="1"/>
      <c r="EE154" s="1"/>
      <c r="EF154" s="1"/>
      <c r="EG154" s="1"/>
      <c r="EH154" s="1"/>
      <c r="EI154" s="1"/>
      <c r="EJ154" s="1"/>
      <c r="EK154" s="1"/>
      <c r="EL154" s="1"/>
      <c r="EM154" s="1"/>
      <c r="EN154" s="1"/>
      <c r="EO154" s="1"/>
      <c r="EP154" s="1"/>
    </row>
    <row r="155" spans="2:146" ht="30.75" customHeight="1">
      <c r="B155" s="1"/>
      <c r="C155" s="1"/>
      <c r="DZ155" s="1"/>
      <c r="EA155" s="1"/>
      <c r="EB155" s="1"/>
      <c r="EC155" s="1"/>
      <c r="ED155" s="1"/>
      <c r="EE155" s="1"/>
      <c r="EF155" s="1"/>
      <c r="EG155" s="1"/>
      <c r="EH155" s="1"/>
      <c r="EI155" s="1"/>
      <c r="EJ155" s="1"/>
      <c r="EK155" s="1"/>
      <c r="EL155" s="1"/>
      <c r="EM155" s="1"/>
      <c r="EN155" s="1"/>
      <c r="EO155" s="1"/>
      <c r="EP155" s="1"/>
    </row>
    <row r="156" spans="2:146" ht="30.75" customHeight="1">
      <c r="B156" s="1"/>
      <c r="C156" s="1"/>
      <c r="DZ156" s="1"/>
      <c r="EA156" s="1"/>
      <c r="EB156" s="1"/>
      <c r="EC156" s="1"/>
      <c r="ED156" s="1"/>
      <c r="EE156" s="1"/>
      <c r="EF156" s="1"/>
      <c r="EG156" s="1"/>
      <c r="EH156" s="1"/>
      <c r="EI156" s="1"/>
      <c r="EJ156" s="1"/>
      <c r="EK156" s="1"/>
      <c r="EL156" s="1"/>
      <c r="EM156" s="1"/>
      <c r="EN156" s="1"/>
      <c r="EO156" s="1"/>
      <c r="EP156" s="1"/>
    </row>
    <row r="157" spans="2:146" ht="30.75" customHeight="1">
      <c r="B157" s="1"/>
      <c r="C157" s="1"/>
      <c r="DZ157" s="1"/>
      <c r="EA157" s="1"/>
      <c r="EB157" s="1"/>
      <c r="EC157" s="1"/>
      <c r="ED157" s="1"/>
      <c r="EE157" s="1"/>
      <c r="EF157" s="1"/>
      <c r="EG157" s="1"/>
      <c r="EH157" s="1"/>
      <c r="EI157" s="1"/>
      <c r="EJ157" s="1"/>
      <c r="EK157" s="1"/>
      <c r="EL157" s="1"/>
      <c r="EM157" s="1"/>
      <c r="EN157" s="1"/>
      <c r="EO157" s="1"/>
      <c r="EP157" s="1"/>
    </row>
    <row r="158" spans="2:146" ht="30.75" customHeight="1">
      <c r="B158" s="1"/>
      <c r="C158" s="1"/>
      <c r="DZ158" s="1"/>
      <c r="EA158" s="1"/>
      <c r="EB158" s="1"/>
      <c r="EC158" s="1"/>
      <c r="ED158" s="1"/>
      <c r="EE158" s="1"/>
      <c r="EF158" s="1"/>
      <c r="EG158" s="1"/>
      <c r="EH158" s="1"/>
      <c r="EI158" s="1"/>
      <c r="EJ158" s="1"/>
      <c r="EK158" s="1"/>
      <c r="EL158" s="1"/>
      <c r="EM158" s="1"/>
      <c r="EN158" s="1"/>
      <c r="EO158" s="1"/>
      <c r="EP158" s="1"/>
    </row>
    <row r="159" spans="2:146" ht="30.75" customHeight="1">
      <c r="B159" s="1"/>
      <c r="C159" s="1"/>
      <c r="DZ159" s="1"/>
      <c r="EA159" s="1"/>
      <c r="EB159" s="1"/>
      <c r="EC159" s="1"/>
      <c r="ED159" s="1"/>
      <c r="EE159" s="1"/>
      <c r="EF159" s="1"/>
      <c r="EG159" s="1"/>
      <c r="EH159" s="1"/>
      <c r="EI159" s="1"/>
      <c r="EJ159" s="1"/>
      <c r="EK159" s="1"/>
      <c r="EL159" s="1"/>
      <c r="EM159" s="1"/>
      <c r="EN159" s="1"/>
      <c r="EO159" s="1"/>
      <c r="EP159" s="1"/>
    </row>
    <row r="160" spans="2:146" ht="30.75" customHeight="1">
      <c r="B160" s="1"/>
      <c r="C160" s="1"/>
      <c r="DZ160" s="1"/>
      <c r="EA160" s="1"/>
      <c r="EB160" s="1"/>
      <c r="EC160" s="1"/>
      <c r="ED160" s="1"/>
      <c r="EE160" s="1"/>
      <c r="EF160" s="1"/>
      <c r="EG160" s="1"/>
      <c r="EH160" s="1"/>
      <c r="EI160" s="1"/>
      <c r="EJ160" s="1"/>
      <c r="EK160" s="1"/>
      <c r="EL160" s="1"/>
      <c r="EM160" s="1"/>
      <c r="EN160" s="1"/>
      <c r="EO160" s="1"/>
      <c r="EP160" s="1"/>
    </row>
    <row r="161" spans="2:146" ht="30.75" customHeight="1">
      <c r="B161" s="1"/>
      <c r="C161" s="1"/>
      <c r="DZ161" s="1"/>
      <c r="EA161" s="1"/>
      <c r="EB161" s="1"/>
      <c r="EC161" s="1"/>
      <c r="ED161" s="1"/>
      <c r="EE161" s="1"/>
      <c r="EF161" s="1"/>
      <c r="EG161" s="1"/>
      <c r="EH161" s="1"/>
      <c r="EI161" s="1"/>
      <c r="EJ161" s="1"/>
      <c r="EK161" s="1"/>
      <c r="EL161" s="1"/>
      <c r="EM161" s="1"/>
      <c r="EN161" s="1"/>
      <c r="EO161" s="1"/>
      <c r="EP161" s="1"/>
    </row>
    <row r="162" spans="2:146" ht="30.75" customHeight="1">
      <c r="B162" s="1"/>
      <c r="C162" s="1"/>
      <c r="DZ162" s="1"/>
      <c r="EA162" s="1"/>
      <c r="EB162" s="1"/>
      <c r="EC162" s="1"/>
      <c r="ED162" s="1"/>
      <c r="EE162" s="1"/>
      <c r="EF162" s="1"/>
      <c r="EG162" s="1"/>
      <c r="EH162" s="1"/>
      <c r="EI162" s="1"/>
      <c r="EJ162" s="1"/>
      <c r="EK162" s="1"/>
      <c r="EL162" s="1"/>
      <c r="EM162" s="1"/>
      <c r="EN162" s="1"/>
      <c r="EO162" s="1"/>
      <c r="EP162" s="1"/>
    </row>
    <row r="163" spans="2:146" ht="30.75" customHeight="1">
      <c r="B163" s="1"/>
      <c r="C163" s="1"/>
      <c r="DZ163" s="1"/>
      <c r="EA163" s="1"/>
      <c r="EB163" s="1"/>
      <c r="EC163" s="1"/>
      <c r="ED163" s="1"/>
      <c r="EE163" s="1"/>
      <c r="EF163" s="1"/>
      <c r="EG163" s="1"/>
      <c r="EH163" s="1"/>
      <c r="EI163" s="1"/>
      <c r="EJ163" s="1"/>
      <c r="EK163" s="1"/>
      <c r="EL163" s="1"/>
      <c r="EM163" s="1"/>
      <c r="EN163" s="1"/>
      <c r="EO163" s="1"/>
      <c r="EP163" s="1"/>
    </row>
    <row r="164" spans="2:146" ht="30.75" customHeight="1">
      <c r="B164" s="1"/>
      <c r="C164" s="1"/>
      <c r="DZ164" s="1"/>
      <c r="EA164" s="1"/>
      <c r="EB164" s="1"/>
      <c r="EC164" s="1"/>
      <c r="ED164" s="1"/>
      <c r="EE164" s="1"/>
      <c r="EF164" s="1"/>
      <c r="EG164" s="1"/>
      <c r="EH164" s="1"/>
      <c r="EI164" s="1"/>
      <c r="EJ164" s="1"/>
      <c r="EK164" s="1"/>
      <c r="EL164" s="1"/>
      <c r="EM164" s="1"/>
      <c r="EN164" s="1"/>
      <c r="EO164" s="1"/>
      <c r="EP164" s="1"/>
    </row>
    <row r="165" spans="2:146" ht="30.75" customHeight="1">
      <c r="B165" s="1"/>
      <c r="C165" s="1"/>
      <c r="DZ165" s="1"/>
      <c r="EA165" s="1"/>
      <c r="EB165" s="1"/>
      <c r="EC165" s="1"/>
      <c r="ED165" s="1"/>
      <c r="EE165" s="1"/>
      <c r="EF165" s="1"/>
      <c r="EG165" s="1"/>
      <c r="EH165" s="1"/>
      <c r="EI165" s="1"/>
      <c r="EJ165" s="1"/>
      <c r="EK165" s="1"/>
      <c r="EL165" s="1"/>
      <c r="EM165" s="1"/>
      <c r="EN165" s="1"/>
      <c r="EO165" s="1"/>
      <c r="EP165" s="1"/>
    </row>
    <row r="166" spans="2:146" ht="30.75" customHeight="1">
      <c r="B166" s="1"/>
      <c r="C166" s="1"/>
      <c r="DZ166" s="1"/>
      <c r="EA166" s="1"/>
      <c r="EB166" s="1"/>
      <c r="EC166" s="1"/>
      <c r="ED166" s="1"/>
      <c r="EE166" s="1"/>
      <c r="EF166" s="1"/>
      <c r="EG166" s="1"/>
      <c r="EH166" s="1"/>
      <c r="EI166" s="1"/>
      <c r="EJ166" s="1"/>
      <c r="EK166" s="1"/>
      <c r="EL166" s="1"/>
      <c r="EM166" s="1"/>
      <c r="EN166" s="1"/>
      <c r="EO166" s="1"/>
      <c r="EP166" s="1"/>
    </row>
    <row r="167" spans="2:146" ht="30.75" customHeight="1">
      <c r="B167" s="1"/>
      <c r="C167" s="1"/>
      <c r="DZ167" s="1"/>
      <c r="EA167" s="1"/>
      <c r="EB167" s="1"/>
      <c r="EC167" s="1"/>
      <c r="ED167" s="1"/>
      <c r="EE167" s="1"/>
      <c r="EF167" s="1"/>
      <c r="EG167" s="1"/>
      <c r="EH167" s="1"/>
      <c r="EI167" s="1"/>
      <c r="EJ167" s="1"/>
      <c r="EK167" s="1"/>
      <c r="EL167" s="1"/>
      <c r="EM167" s="1"/>
      <c r="EN167" s="1"/>
      <c r="EO167" s="1"/>
      <c r="EP167" s="1"/>
    </row>
    <row r="168" spans="2:146" ht="30.75" customHeight="1">
      <c r="B168" s="1"/>
      <c r="C168" s="1"/>
      <c r="DZ168" s="1"/>
      <c r="EA168" s="1"/>
      <c r="EB168" s="1"/>
      <c r="EC168" s="1"/>
      <c r="ED168" s="1"/>
      <c r="EE168" s="1"/>
      <c r="EF168" s="1"/>
      <c r="EG168" s="1"/>
      <c r="EH168" s="1"/>
      <c r="EI168" s="1"/>
      <c r="EJ168" s="1"/>
      <c r="EK168" s="1"/>
      <c r="EL168" s="1"/>
      <c r="EM168" s="1"/>
      <c r="EN168" s="1"/>
      <c r="EO168" s="1"/>
      <c r="EP168" s="1"/>
    </row>
    <row r="169" spans="2:146" ht="30.75" customHeight="1">
      <c r="B169" s="1"/>
      <c r="C169" s="1"/>
      <c r="DZ169" s="1"/>
      <c r="EA169" s="1"/>
      <c r="EB169" s="1"/>
      <c r="EC169" s="1"/>
      <c r="ED169" s="1"/>
      <c r="EE169" s="1"/>
      <c r="EF169" s="1"/>
      <c r="EG169" s="1"/>
      <c r="EH169" s="1"/>
      <c r="EI169" s="1"/>
      <c r="EJ169" s="1"/>
      <c r="EK169" s="1"/>
      <c r="EL169" s="1"/>
      <c r="EM169" s="1"/>
      <c r="EN169" s="1"/>
      <c r="EO169" s="1"/>
      <c r="EP169" s="1"/>
    </row>
    <row r="170" spans="2:146" ht="30.75" customHeight="1">
      <c r="B170" s="1"/>
      <c r="C170" s="1"/>
      <c r="DZ170" s="1"/>
      <c r="EA170" s="1"/>
      <c r="EB170" s="1"/>
      <c r="EC170" s="1"/>
      <c r="ED170" s="1"/>
      <c r="EE170" s="1"/>
      <c r="EF170" s="1"/>
      <c r="EG170" s="1"/>
      <c r="EH170" s="1"/>
      <c r="EI170" s="1"/>
      <c r="EJ170" s="1"/>
      <c r="EK170" s="1"/>
      <c r="EL170" s="1"/>
      <c r="EM170" s="1"/>
      <c r="EN170" s="1"/>
      <c r="EO170" s="1"/>
      <c r="EP170" s="1"/>
    </row>
    <row r="171" spans="2:146" ht="30.75" customHeight="1">
      <c r="B171" s="1"/>
      <c r="C171" s="1"/>
      <c r="DZ171" s="1"/>
      <c r="EA171" s="1"/>
      <c r="EB171" s="1"/>
      <c r="EC171" s="1"/>
      <c r="ED171" s="1"/>
      <c r="EE171" s="1"/>
      <c r="EF171" s="1"/>
      <c r="EG171" s="1"/>
      <c r="EH171" s="1"/>
      <c r="EI171" s="1"/>
      <c r="EJ171" s="1"/>
      <c r="EK171" s="1"/>
      <c r="EL171" s="1"/>
      <c r="EM171" s="1"/>
      <c r="EN171" s="1"/>
      <c r="EO171" s="1"/>
      <c r="EP171" s="1"/>
    </row>
    <row r="172" spans="2:146" ht="30.75" customHeight="1">
      <c r="B172" s="1"/>
      <c r="C172" s="1"/>
      <c r="DZ172" s="1"/>
      <c r="EA172" s="1"/>
      <c r="EB172" s="1"/>
      <c r="EC172" s="1"/>
      <c r="ED172" s="1"/>
      <c r="EE172" s="1"/>
      <c r="EF172" s="1"/>
      <c r="EG172" s="1"/>
      <c r="EH172" s="1"/>
      <c r="EI172" s="1"/>
      <c r="EJ172" s="1"/>
      <c r="EK172" s="1"/>
      <c r="EL172" s="1"/>
      <c r="EM172" s="1"/>
      <c r="EN172" s="1"/>
      <c r="EO172" s="1"/>
      <c r="EP172" s="1"/>
    </row>
    <row r="173" spans="2:146" ht="30.75" customHeight="1">
      <c r="B173" s="1"/>
      <c r="C173" s="1"/>
      <c r="DZ173" s="1"/>
      <c r="EA173" s="1"/>
      <c r="EB173" s="1"/>
      <c r="EC173" s="1"/>
      <c r="ED173" s="1"/>
      <c r="EE173" s="1"/>
      <c r="EF173" s="1"/>
      <c r="EG173" s="1"/>
      <c r="EH173" s="1"/>
      <c r="EI173" s="1"/>
      <c r="EJ173" s="1"/>
      <c r="EK173" s="1"/>
      <c r="EL173" s="1"/>
      <c r="EM173" s="1"/>
      <c r="EN173" s="1"/>
      <c r="EO173" s="1"/>
      <c r="EP173" s="1"/>
    </row>
    <row r="174" spans="2:146" ht="30.75" customHeight="1">
      <c r="B174" s="1"/>
      <c r="C174" s="1"/>
      <c r="DZ174" s="1"/>
      <c r="EA174" s="1"/>
      <c r="EB174" s="1"/>
      <c r="EC174" s="1"/>
      <c r="ED174" s="1"/>
      <c r="EE174" s="1"/>
      <c r="EF174" s="1"/>
      <c r="EG174" s="1"/>
      <c r="EH174" s="1"/>
      <c r="EI174" s="1"/>
      <c r="EJ174" s="1"/>
      <c r="EK174" s="1"/>
      <c r="EL174" s="1"/>
      <c r="EM174" s="1"/>
      <c r="EN174" s="1"/>
      <c r="EO174" s="1"/>
      <c r="EP174" s="1"/>
    </row>
    <row r="175" spans="2:146" ht="30.75" customHeight="1">
      <c r="B175" s="1"/>
      <c r="C175" s="1"/>
      <c r="DZ175" s="1"/>
      <c r="EA175" s="1"/>
      <c r="EB175" s="1"/>
      <c r="EC175" s="1"/>
      <c r="ED175" s="1"/>
      <c r="EE175" s="1"/>
      <c r="EF175" s="1"/>
      <c r="EG175" s="1"/>
      <c r="EH175" s="1"/>
      <c r="EI175" s="1"/>
      <c r="EJ175" s="1"/>
      <c r="EK175" s="1"/>
      <c r="EL175" s="1"/>
      <c r="EM175" s="1"/>
      <c r="EN175" s="1"/>
      <c r="EO175" s="1"/>
      <c r="EP175" s="1"/>
    </row>
    <row r="176" spans="2:146" ht="30.75" customHeight="1">
      <c r="B176" s="1"/>
      <c r="C176" s="1"/>
      <c r="DZ176" s="1"/>
      <c r="EA176" s="1"/>
      <c r="EB176" s="1"/>
      <c r="EC176" s="1"/>
      <c r="ED176" s="1"/>
      <c r="EE176" s="1"/>
      <c r="EF176" s="1"/>
      <c r="EG176" s="1"/>
      <c r="EH176" s="1"/>
      <c r="EI176" s="1"/>
      <c r="EJ176" s="1"/>
      <c r="EK176" s="1"/>
      <c r="EL176" s="1"/>
      <c r="EM176" s="1"/>
      <c r="EN176" s="1"/>
      <c r="EO176" s="1"/>
      <c r="EP176" s="1"/>
    </row>
    <row r="177" spans="2:146" ht="30.75" customHeight="1">
      <c r="B177" s="1"/>
      <c r="C177" s="1"/>
      <c r="DZ177" s="1"/>
      <c r="EA177" s="1"/>
      <c r="EB177" s="1"/>
      <c r="EC177" s="1"/>
      <c r="ED177" s="1"/>
      <c r="EE177" s="1"/>
      <c r="EF177" s="1"/>
      <c r="EG177" s="1"/>
      <c r="EH177" s="1"/>
      <c r="EI177" s="1"/>
      <c r="EJ177" s="1"/>
      <c r="EK177" s="1"/>
      <c r="EL177" s="1"/>
      <c r="EM177" s="1"/>
      <c r="EN177" s="1"/>
      <c r="EO177" s="1"/>
      <c r="EP177" s="1"/>
    </row>
    <row r="178" spans="2:146" ht="30.75" customHeight="1">
      <c r="B178" s="1"/>
      <c r="C178" s="1"/>
      <c r="DZ178" s="1"/>
      <c r="EA178" s="1"/>
      <c r="EB178" s="1"/>
      <c r="EC178" s="1"/>
      <c r="ED178" s="1"/>
      <c r="EE178" s="1"/>
      <c r="EF178" s="1"/>
      <c r="EG178" s="1"/>
      <c r="EH178" s="1"/>
      <c r="EI178" s="1"/>
      <c r="EJ178" s="1"/>
      <c r="EK178" s="1"/>
      <c r="EL178" s="1"/>
      <c r="EM178" s="1"/>
      <c r="EN178" s="1"/>
      <c r="EO178" s="1"/>
      <c r="EP178" s="1"/>
    </row>
    <row r="179" spans="2:146" ht="30.75" customHeight="1">
      <c r="B179" s="1"/>
      <c r="C179" s="1"/>
      <c r="DZ179" s="1"/>
      <c r="EA179" s="1"/>
      <c r="EB179" s="1"/>
      <c r="EC179" s="1"/>
      <c r="ED179" s="1"/>
      <c r="EE179" s="1"/>
      <c r="EF179" s="1"/>
      <c r="EG179" s="1"/>
      <c r="EH179" s="1"/>
      <c r="EI179" s="1"/>
      <c r="EJ179" s="1"/>
      <c r="EK179" s="1"/>
      <c r="EL179" s="1"/>
      <c r="EM179" s="1"/>
      <c r="EN179" s="1"/>
      <c r="EO179" s="1"/>
      <c r="EP179" s="1"/>
    </row>
    <row r="180" spans="2:146" ht="30.75" customHeight="1">
      <c r="B180" s="1"/>
      <c r="C180" s="1"/>
      <c r="DZ180" s="1"/>
      <c r="EA180" s="1"/>
      <c r="EB180" s="1"/>
      <c r="EC180" s="1"/>
      <c r="ED180" s="1"/>
      <c r="EE180" s="1"/>
      <c r="EF180" s="1"/>
      <c r="EG180" s="1"/>
      <c r="EH180" s="1"/>
      <c r="EI180" s="1"/>
      <c r="EJ180" s="1"/>
      <c r="EK180" s="1"/>
      <c r="EL180" s="1"/>
      <c r="EM180" s="1"/>
      <c r="EN180" s="1"/>
      <c r="EO180" s="1"/>
      <c r="EP180" s="1"/>
    </row>
    <row r="181" spans="2:146" ht="30.75" customHeight="1">
      <c r="B181" s="1"/>
      <c r="C181" s="1"/>
      <c r="DZ181" s="1"/>
      <c r="EA181" s="1"/>
      <c r="EB181" s="1"/>
      <c r="EC181" s="1"/>
      <c r="ED181" s="1"/>
      <c r="EE181" s="1"/>
      <c r="EF181" s="1"/>
      <c r="EG181" s="1"/>
      <c r="EH181" s="1"/>
      <c r="EI181" s="1"/>
      <c r="EJ181" s="1"/>
      <c r="EK181" s="1"/>
      <c r="EL181" s="1"/>
      <c r="EM181" s="1"/>
      <c r="EN181" s="1"/>
      <c r="EO181" s="1"/>
      <c r="EP181" s="1"/>
    </row>
    <row r="182" spans="2:146" ht="30.75" customHeight="1">
      <c r="B182" s="1"/>
      <c r="C182" s="1"/>
      <c r="DZ182" s="1"/>
      <c r="EA182" s="1"/>
      <c r="EB182" s="1"/>
      <c r="EC182" s="1"/>
      <c r="ED182" s="1"/>
      <c r="EE182" s="1"/>
      <c r="EF182" s="1"/>
      <c r="EG182" s="1"/>
      <c r="EH182" s="1"/>
      <c r="EI182" s="1"/>
      <c r="EJ182" s="1"/>
      <c r="EK182" s="1"/>
      <c r="EL182" s="1"/>
      <c r="EM182" s="1"/>
      <c r="EN182" s="1"/>
      <c r="EO182" s="1"/>
      <c r="EP182" s="1"/>
    </row>
    <row r="183" spans="2:146" ht="30.75" customHeight="1">
      <c r="B183" s="1"/>
      <c r="C183" s="1"/>
      <c r="DZ183" s="1"/>
      <c r="EA183" s="1"/>
      <c r="EB183" s="1"/>
      <c r="EC183" s="1"/>
      <c r="ED183" s="1"/>
      <c r="EE183" s="1"/>
      <c r="EF183" s="1"/>
      <c r="EG183" s="1"/>
      <c r="EH183" s="1"/>
      <c r="EI183" s="1"/>
      <c r="EJ183" s="1"/>
      <c r="EK183" s="1"/>
      <c r="EL183" s="1"/>
      <c r="EM183" s="1"/>
      <c r="EN183" s="1"/>
      <c r="EO183" s="1"/>
      <c r="EP183" s="1"/>
    </row>
    <row r="184" spans="2:146" ht="30.75" customHeight="1">
      <c r="B184" s="1"/>
      <c r="C184" s="1"/>
      <c r="DZ184" s="1"/>
      <c r="EA184" s="1"/>
      <c r="EB184" s="1"/>
      <c r="EC184" s="1"/>
      <c r="ED184" s="1"/>
      <c r="EE184" s="1"/>
      <c r="EF184" s="1"/>
      <c r="EG184" s="1"/>
      <c r="EH184" s="1"/>
      <c r="EI184" s="1"/>
      <c r="EJ184" s="1"/>
      <c r="EK184" s="1"/>
      <c r="EL184" s="1"/>
      <c r="EM184" s="1"/>
      <c r="EN184" s="1"/>
      <c r="EO184" s="1"/>
      <c r="EP184" s="1"/>
    </row>
    <row r="185" spans="2:146" ht="30.75" customHeight="1">
      <c r="B185" s="1"/>
      <c r="C185" s="1"/>
      <c r="DZ185" s="1"/>
      <c r="EA185" s="1"/>
      <c r="EB185" s="1"/>
      <c r="EC185" s="1"/>
      <c r="ED185" s="1"/>
      <c r="EE185" s="1"/>
      <c r="EF185" s="1"/>
      <c r="EG185" s="1"/>
      <c r="EH185" s="1"/>
      <c r="EI185" s="1"/>
      <c r="EJ185" s="1"/>
      <c r="EK185" s="1"/>
      <c r="EL185" s="1"/>
      <c r="EM185" s="1"/>
      <c r="EN185" s="1"/>
      <c r="EO185" s="1"/>
      <c r="EP185" s="1"/>
    </row>
    <row r="186" spans="2:146" ht="30.75" customHeight="1">
      <c r="B186" s="1"/>
      <c r="C186" s="1"/>
      <c r="DZ186" s="1"/>
      <c r="EA186" s="1"/>
      <c r="EB186" s="1"/>
      <c r="EC186" s="1"/>
      <c r="ED186" s="1"/>
      <c r="EE186" s="1"/>
      <c r="EF186" s="1"/>
      <c r="EG186" s="1"/>
      <c r="EH186" s="1"/>
      <c r="EI186" s="1"/>
      <c r="EJ186" s="1"/>
      <c r="EK186" s="1"/>
      <c r="EL186" s="1"/>
      <c r="EM186" s="1"/>
      <c r="EN186" s="1"/>
      <c r="EO186" s="1"/>
      <c r="EP186" s="1"/>
    </row>
    <row r="187" spans="2:146" ht="30.75" customHeight="1">
      <c r="B187" s="1"/>
      <c r="C187" s="1"/>
      <c r="DZ187" s="1"/>
      <c r="EA187" s="1"/>
      <c r="EB187" s="1"/>
      <c r="EC187" s="1"/>
      <c r="ED187" s="1"/>
      <c r="EE187" s="1"/>
      <c r="EF187" s="1"/>
      <c r="EG187" s="1"/>
      <c r="EH187" s="1"/>
      <c r="EI187" s="1"/>
      <c r="EJ187" s="1"/>
      <c r="EK187" s="1"/>
      <c r="EL187" s="1"/>
      <c r="EM187" s="1"/>
      <c r="EN187" s="1"/>
      <c r="EO187" s="1"/>
      <c r="EP187" s="1"/>
    </row>
    <row r="188" spans="2:146" ht="30.75" customHeight="1">
      <c r="B188" s="1"/>
      <c r="C188" s="1"/>
      <c r="DZ188" s="1"/>
      <c r="EA188" s="1"/>
      <c r="EB188" s="1"/>
      <c r="EC188" s="1"/>
      <c r="ED188" s="1"/>
      <c r="EE188" s="1"/>
      <c r="EF188" s="1"/>
      <c r="EG188" s="1"/>
      <c r="EH188" s="1"/>
      <c r="EI188" s="1"/>
      <c r="EJ188" s="1"/>
      <c r="EK188" s="1"/>
      <c r="EL188" s="1"/>
      <c r="EM188" s="1"/>
      <c r="EN188" s="1"/>
      <c r="EO188" s="1"/>
      <c r="EP188" s="1"/>
    </row>
    <row r="189" spans="2:146" ht="30.75" customHeight="1">
      <c r="B189" s="1"/>
      <c r="C189" s="1"/>
      <c r="DZ189" s="1"/>
      <c r="EA189" s="1"/>
      <c r="EB189" s="1"/>
      <c r="EC189" s="1"/>
      <c r="ED189" s="1"/>
      <c r="EE189" s="1"/>
      <c r="EF189" s="1"/>
      <c r="EG189" s="1"/>
      <c r="EH189" s="1"/>
      <c r="EI189" s="1"/>
      <c r="EJ189" s="1"/>
      <c r="EK189" s="1"/>
      <c r="EL189" s="1"/>
      <c r="EM189" s="1"/>
      <c r="EN189" s="1"/>
      <c r="EO189" s="1"/>
      <c r="EP189" s="1"/>
    </row>
    <row r="190" spans="2:146" ht="30.75" customHeight="1">
      <c r="B190" s="1"/>
      <c r="C190" s="1"/>
      <c r="DZ190" s="1"/>
      <c r="EA190" s="1"/>
      <c r="EB190" s="1"/>
      <c r="EC190" s="1"/>
      <c r="ED190" s="1"/>
      <c r="EE190" s="1"/>
      <c r="EF190" s="1"/>
      <c r="EG190" s="1"/>
      <c r="EH190" s="1"/>
      <c r="EI190" s="1"/>
      <c r="EJ190" s="1"/>
      <c r="EK190" s="1"/>
      <c r="EL190" s="1"/>
      <c r="EM190" s="1"/>
      <c r="EN190" s="1"/>
      <c r="EO190" s="1"/>
      <c r="EP190" s="1"/>
    </row>
    <row r="191" spans="2:146" ht="30.75" customHeight="1">
      <c r="B191" s="1"/>
      <c r="C191" s="1"/>
      <c r="DZ191" s="1"/>
      <c r="EA191" s="1"/>
      <c r="EB191" s="1"/>
      <c r="EC191" s="1"/>
      <c r="ED191" s="1"/>
      <c r="EE191" s="1"/>
      <c r="EF191" s="1"/>
      <c r="EG191" s="1"/>
      <c r="EH191" s="1"/>
      <c r="EI191" s="1"/>
      <c r="EJ191" s="1"/>
      <c r="EK191" s="1"/>
      <c r="EL191" s="1"/>
      <c r="EM191" s="1"/>
      <c r="EN191" s="1"/>
      <c r="EO191" s="1"/>
      <c r="EP191" s="1"/>
    </row>
    <row r="192" spans="2:146" ht="30.75" customHeight="1">
      <c r="B192" s="1"/>
      <c r="C192" s="1"/>
      <c r="DZ192" s="1"/>
      <c r="EA192" s="1"/>
      <c r="EB192" s="1"/>
      <c r="EC192" s="1"/>
      <c r="ED192" s="1"/>
      <c r="EE192" s="1"/>
      <c r="EF192" s="1"/>
      <c r="EG192" s="1"/>
      <c r="EH192" s="1"/>
      <c r="EI192" s="1"/>
      <c r="EJ192" s="1"/>
      <c r="EK192" s="1"/>
      <c r="EL192" s="1"/>
      <c r="EM192" s="1"/>
      <c r="EN192" s="1"/>
      <c r="EO192" s="1"/>
      <c r="EP192" s="1"/>
    </row>
    <row r="193" spans="2:146" ht="30.75" customHeight="1">
      <c r="B193" s="1"/>
      <c r="C193" s="1"/>
      <c r="DZ193" s="1"/>
      <c r="EA193" s="1"/>
      <c r="EB193" s="1"/>
      <c r="EC193" s="1"/>
      <c r="ED193" s="1"/>
      <c r="EE193" s="1"/>
      <c r="EF193" s="1"/>
      <c r="EG193" s="1"/>
      <c r="EH193" s="1"/>
      <c r="EI193" s="1"/>
      <c r="EJ193" s="1"/>
      <c r="EK193" s="1"/>
      <c r="EL193" s="1"/>
      <c r="EM193" s="1"/>
      <c r="EN193" s="1"/>
      <c r="EO193" s="1"/>
      <c r="EP193" s="1"/>
    </row>
    <row r="194" spans="2:146" ht="30.75" customHeight="1">
      <c r="B194" s="1"/>
      <c r="C194" s="1"/>
      <c r="DZ194" s="1"/>
      <c r="EA194" s="1"/>
      <c r="EB194" s="1"/>
      <c r="EC194" s="1"/>
      <c r="ED194" s="1"/>
      <c r="EE194" s="1"/>
      <c r="EF194" s="1"/>
      <c r="EG194" s="1"/>
      <c r="EH194" s="1"/>
      <c r="EI194" s="1"/>
      <c r="EJ194" s="1"/>
      <c r="EK194" s="1"/>
      <c r="EL194" s="1"/>
      <c r="EM194" s="1"/>
      <c r="EN194" s="1"/>
      <c r="EO194" s="1"/>
      <c r="EP194" s="1"/>
    </row>
    <row r="195" spans="2:146" ht="30.75" customHeight="1">
      <c r="B195" s="1"/>
      <c r="C195" s="1"/>
      <c r="DZ195" s="1"/>
      <c r="EA195" s="1"/>
      <c r="EB195" s="1"/>
      <c r="EC195" s="1"/>
      <c r="ED195" s="1"/>
      <c r="EE195" s="1"/>
      <c r="EF195" s="1"/>
      <c r="EG195" s="1"/>
      <c r="EH195" s="1"/>
      <c r="EI195" s="1"/>
      <c r="EJ195" s="1"/>
      <c r="EK195" s="1"/>
      <c r="EL195" s="1"/>
      <c r="EM195" s="1"/>
      <c r="EN195" s="1"/>
      <c r="EO195" s="1"/>
      <c r="EP195" s="1"/>
    </row>
    <row r="196" spans="2:146" ht="30.75" customHeight="1">
      <c r="B196" s="1"/>
      <c r="C196" s="1"/>
      <c r="DZ196" s="1"/>
      <c r="EA196" s="1"/>
      <c r="EB196" s="1"/>
      <c r="EC196" s="1"/>
      <c r="ED196" s="1"/>
      <c r="EE196" s="1"/>
      <c r="EF196" s="1"/>
      <c r="EG196" s="1"/>
      <c r="EH196" s="1"/>
      <c r="EI196" s="1"/>
      <c r="EJ196" s="1"/>
      <c r="EK196" s="1"/>
      <c r="EL196" s="1"/>
      <c r="EM196" s="1"/>
      <c r="EN196" s="1"/>
      <c r="EO196" s="1"/>
      <c r="EP196" s="1"/>
    </row>
    <row r="197" spans="2:146" ht="30.75" customHeight="1">
      <c r="B197" s="1"/>
      <c r="C197" s="1"/>
      <c r="DZ197" s="1"/>
      <c r="EA197" s="1"/>
      <c r="EB197" s="1"/>
      <c r="EC197" s="1"/>
      <c r="ED197" s="1"/>
      <c r="EE197" s="1"/>
      <c r="EF197" s="1"/>
      <c r="EG197" s="1"/>
      <c r="EH197" s="1"/>
      <c r="EI197" s="1"/>
      <c r="EJ197" s="1"/>
      <c r="EK197" s="1"/>
      <c r="EL197" s="1"/>
      <c r="EM197" s="1"/>
      <c r="EN197" s="1"/>
      <c r="EO197" s="1"/>
      <c r="EP197" s="1"/>
    </row>
    <row r="198" spans="2:146" ht="30.75" customHeight="1">
      <c r="B198" s="1"/>
      <c r="C198" s="1"/>
      <c r="DZ198" s="1"/>
      <c r="EA198" s="1"/>
      <c r="EB198" s="1"/>
      <c r="EC198" s="1"/>
      <c r="ED198" s="1"/>
      <c r="EE198" s="1"/>
      <c r="EF198" s="1"/>
      <c r="EG198" s="1"/>
      <c r="EH198" s="1"/>
      <c r="EI198" s="1"/>
      <c r="EJ198" s="1"/>
      <c r="EK198" s="1"/>
      <c r="EL198" s="1"/>
      <c r="EM198" s="1"/>
      <c r="EN198" s="1"/>
      <c r="EO198" s="1"/>
      <c r="EP198" s="1"/>
    </row>
    <row r="199" spans="2:146" ht="30.75" customHeight="1">
      <c r="B199" s="1"/>
      <c r="C199" s="1"/>
      <c r="DZ199" s="1"/>
      <c r="EA199" s="1"/>
      <c r="EB199" s="1"/>
      <c r="EC199" s="1"/>
      <c r="ED199" s="1"/>
      <c r="EE199" s="1"/>
      <c r="EF199" s="1"/>
      <c r="EG199" s="1"/>
      <c r="EH199" s="1"/>
      <c r="EI199" s="1"/>
      <c r="EJ199" s="1"/>
      <c r="EK199" s="1"/>
      <c r="EL199" s="1"/>
      <c r="EM199" s="1"/>
      <c r="EN199" s="1"/>
      <c r="EO199" s="1"/>
      <c r="EP199" s="1"/>
    </row>
    <row r="200" spans="2:146" ht="30.75" customHeight="1">
      <c r="B200" s="1"/>
      <c r="C200" s="1"/>
      <c r="DZ200" s="1"/>
      <c r="EA200" s="1"/>
      <c r="EB200" s="1"/>
      <c r="EC200" s="1"/>
      <c r="ED200" s="1"/>
      <c r="EE200" s="1"/>
      <c r="EF200" s="1"/>
      <c r="EG200" s="1"/>
      <c r="EH200" s="1"/>
      <c r="EI200" s="1"/>
      <c r="EJ200" s="1"/>
      <c r="EK200" s="1"/>
      <c r="EL200" s="1"/>
      <c r="EM200" s="1"/>
      <c r="EN200" s="1"/>
      <c r="EO200" s="1"/>
      <c r="EP200" s="1"/>
    </row>
    <row r="201" spans="2:146" ht="30.75" customHeight="1">
      <c r="B201" s="1"/>
      <c r="C201" s="1"/>
      <c r="DZ201" s="1"/>
      <c r="EA201" s="1"/>
      <c r="EB201" s="1"/>
      <c r="EC201" s="1"/>
      <c r="ED201" s="1"/>
      <c r="EE201" s="1"/>
      <c r="EF201" s="1"/>
      <c r="EG201" s="1"/>
      <c r="EH201" s="1"/>
      <c r="EI201" s="1"/>
      <c r="EJ201" s="1"/>
      <c r="EK201" s="1"/>
      <c r="EL201" s="1"/>
      <c r="EM201" s="1"/>
      <c r="EN201" s="1"/>
      <c r="EO201" s="1"/>
      <c r="EP201" s="1"/>
    </row>
    <row r="202" spans="2:146" ht="30.75" customHeight="1">
      <c r="B202" s="1"/>
      <c r="C202" s="1"/>
      <c r="DZ202" s="1"/>
      <c r="EA202" s="1"/>
      <c r="EB202" s="1"/>
      <c r="EC202" s="1"/>
      <c r="ED202" s="1"/>
      <c r="EE202" s="1"/>
      <c r="EF202" s="1"/>
      <c r="EG202" s="1"/>
      <c r="EH202" s="1"/>
      <c r="EI202" s="1"/>
      <c r="EJ202" s="1"/>
      <c r="EK202" s="1"/>
      <c r="EL202" s="1"/>
      <c r="EM202" s="1"/>
      <c r="EN202" s="1"/>
      <c r="EO202" s="1"/>
      <c r="EP202" s="1"/>
    </row>
    <row r="203" spans="2:146" ht="30.75" customHeight="1">
      <c r="B203" s="1"/>
      <c r="C203" s="1"/>
      <c r="DZ203" s="1"/>
      <c r="EA203" s="1"/>
      <c r="EB203" s="1"/>
      <c r="EC203" s="1"/>
      <c r="ED203" s="1"/>
      <c r="EE203" s="1"/>
      <c r="EF203" s="1"/>
      <c r="EG203" s="1"/>
      <c r="EH203" s="1"/>
      <c r="EI203" s="1"/>
      <c r="EJ203" s="1"/>
      <c r="EK203" s="1"/>
      <c r="EL203" s="1"/>
      <c r="EM203" s="1"/>
      <c r="EN203" s="1"/>
      <c r="EO203" s="1"/>
      <c r="EP203" s="1"/>
    </row>
    <row r="204" spans="2:146" ht="30.75" customHeight="1">
      <c r="B204" s="1"/>
      <c r="C204" s="1"/>
      <c r="DZ204" s="1"/>
      <c r="EA204" s="1"/>
      <c r="EB204" s="1"/>
      <c r="EC204" s="1"/>
      <c r="ED204" s="1"/>
      <c r="EE204" s="1"/>
      <c r="EF204" s="1"/>
      <c r="EG204" s="1"/>
      <c r="EH204" s="1"/>
      <c r="EI204" s="1"/>
      <c r="EJ204" s="1"/>
      <c r="EK204" s="1"/>
      <c r="EL204" s="1"/>
      <c r="EM204" s="1"/>
      <c r="EN204" s="1"/>
      <c r="EO204" s="1"/>
      <c r="EP204" s="1"/>
    </row>
    <row r="205" spans="2:146" ht="30.75" customHeight="1">
      <c r="B205" s="1"/>
      <c r="C205" s="1"/>
      <c r="DZ205" s="1"/>
      <c r="EA205" s="1"/>
      <c r="EB205" s="1"/>
      <c r="EC205" s="1"/>
      <c r="ED205" s="1"/>
      <c r="EE205" s="1"/>
      <c r="EF205" s="1"/>
      <c r="EG205" s="1"/>
      <c r="EH205" s="1"/>
      <c r="EI205" s="1"/>
      <c r="EJ205" s="1"/>
      <c r="EK205" s="1"/>
      <c r="EL205" s="1"/>
      <c r="EM205" s="1"/>
      <c r="EN205" s="1"/>
      <c r="EO205" s="1"/>
      <c r="EP205" s="1"/>
    </row>
    <row r="206" spans="2:146" ht="30.75" customHeight="1">
      <c r="B206" s="1"/>
      <c r="C206" s="1"/>
      <c r="DZ206" s="1"/>
      <c r="EA206" s="1"/>
      <c r="EB206" s="1"/>
      <c r="EC206" s="1"/>
      <c r="ED206" s="1"/>
      <c r="EE206" s="1"/>
      <c r="EF206" s="1"/>
      <c r="EG206" s="1"/>
      <c r="EH206" s="1"/>
      <c r="EI206" s="1"/>
      <c r="EJ206" s="1"/>
      <c r="EK206" s="1"/>
      <c r="EL206" s="1"/>
      <c r="EM206" s="1"/>
      <c r="EN206" s="1"/>
      <c r="EO206" s="1"/>
      <c r="EP206" s="1"/>
    </row>
    <row r="207" spans="2:146" ht="30.75" customHeight="1">
      <c r="B207" s="1"/>
      <c r="C207" s="1"/>
      <c r="DZ207" s="1"/>
      <c r="EA207" s="1"/>
      <c r="EB207" s="1"/>
      <c r="EC207" s="1"/>
      <c r="ED207" s="1"/>
      <c r="EE207" s="1"/>
      <c r="EF207" s="1"/>
      <c r="EG207" s="1"/>
      <c r="EH207" s="1"/>
      <c r="EI207" s="1"/>
      <c r="EJ207" s="1"/>
      <c r="EK207" s="1"/>
      <c r="EL207" s="1"/>
      <c r="EM207" s="1"/>
      <c r="EN207" s="1"/>
      <c r="EO207" s="1"/>
      <c r="EP207" s="1"/>
    </row>
    <row r="208" spans="2:146" ht="30.75" customHeight="1">
      <c r="B208" s="1"/>
      <c r="C208" s="1"/>
      <c r="DZ208" s="1"/>
      <c r="EA208" s="1"/>
      <c r="EB208" s="1"/>
      <c r="EC208" s="1"/>
      <c r="ED208" s="1"/>
      <c r="EE208" s="1"/>
      <c r="EF208" s="1"/>
      <c r="EG208" s="1"/>
      <c r="EH208" s="1"/>
      <c r="EI208" s="1"/>
      <c r="EJ208" s="1"/>
      <c r="EK208" s="1"/>
      <c r="EL208" s="1"/>
      <c r="EM208" s="1"/>
      <c r="EN208" s="1"/>
      <c r="EO208" s="1"/>
      <c r="EP208" s="1"/>
    </row>
    <row r="209" spans="2:146" ht="30.75" customHeight="1">
      <c r="B209" s="1"/>
      <c r="C209" s="1"/>
      <c r="DZ209" s="1"/>
      <c r="EA209" s="1"/>
      <c r="EB209" s="1"/>
      <c r="EC209" s="1"/>
      <c r="ED209" s="1"/>
      <c r="EE209" s="1"/>
      <c r="EF209" s="1"/>
      <c r="EG209" s="1"/>
      <c r="EH209" s="1"/>
      <c r="EI209" s="1"/>
      <c r="EJ209" s="1"/>
      <c r="EK209" s="1"/>
      <c r="EL209" s="1"/>
      <c r="EM209" s="1"/>
      <c r="EN209" s="1"/>
      <c r="EO209" s="1"/>
      <c r="EP209" s="1"/>
    </row>
    <row r="210" spans="2:146" ht="30.75" customHeight="1">
      <c r="B210" s="1"/>
      <c r="C210" s="1"/>
      <c r="DZ210" s="1"/>
      <c r="EA210" s="1"/>
      <c r="EB210" s="1"/>
      <c r="EC210" s="1"/>
      <c r="ED210" s="1"/>
      <c r="EE210" s="1"/>
      <c r="EF210" s="1"/>
      <c r="EG210" s="1"/>
      <c r="EH210" s="1"/>
      <c r="EI210" s="1"/>
      <c r="EJ210" s="1"/>
      <c r="EK210" s="1"/>
      <c r="EL210" s="1"/>
      <c r="EM210" s="1"/>
      <c r="EN210" s="1"/>
      <c r="EO210" s="1"/>
      <c r="EP210" s="1"/>
    </row>
    <row r="211" spans="2:146" ht="30.75" customHeight="1">
      <c r="B211" s="1"/>
      <c r="C211" s="1"/>
      <c r="DZ211" s="1"/>
      <c r="EA211" s="1"/>
      <c r="EB211" s="1"/>
      <c r="EC211" s="1"/>
      <c r="ED211" s="1"/>
      <c r="EE211" s="1"/>
      <c r="EF211" s="1"/>
      <c r="EG211" s="1"/>
      <c r="EH211" s="1"/>
      <c r="EI211" s="1"/>
      <c r="EJ211" s="1"/>
      <c r="EK211" s="1"/>
      <c r="EL211" s="1"/>
      <c r="EM211" s="1"/>
      <c r="EN211" s="1"/>
      <c r="EO211" s="1"/>
      <c r="EP211" s="1"/>
    </row>
    <row r="212" spans="2:146" ht="30.75" customHeight="1">
      <c r="B212" s="1"/>
      <c r="C212" s="1"/>
      <c r="DZ212" s="1"/>
      <c r="EA212" s="1"/>
      <c r="EB212" s="1"/>
      <c r="EC212" s="1"/>
      <c r="ED212" s="1"/>
      <c r="EE212" s="1"/>
      <c r="EF212" s="1"/>
      <c r="EG212" s="1"/>
      <c r="EH212" s="1"/>
      <c r="EI212" s="1"/>
      <c r="EJ212" s="1"/>
      <c r="EK212" s="1"/>
      <c r="EL212" s="1"/>
      <c r="EM212" s="1"/>
      <c r="EN212" s="1"/>
      <c r="EO212" s="1"/>
      <c r="EP212" s="1"/>
    </row>
    <row r="213" spans="2:146" ht="30.75" customHeight="1">
      <c r="B213" s="1"/>
      <c r="C213" s="1"/>
      <c r="DZ213" s="1"/>
      <c r="EA213" s="1"/>
      <c r="EB213" s="1"/>
      <c r="EC213" s="1"/>
      <c r="ED213" s="1"/>
      <c r="EE213" s="1"/>
      <c r="EF213" s="1"/>
      <c r="EG213" s="1"/>
      <c r="EH213" s="1"/>
      <c r="EI213" s="1"/>
      <c r="EJ213" s="1"/>
      <c r="EK213" s="1"/>
      <c r="EL213" s="1"/>
      <c r="EM213" s="1"/>
      <c r="EN213" s="1"/>
      <c r="EO213" s="1"/>
      <c r="EP213" s="1"/>
    </row>
    <row r="214" spans="2:146" ht="30.75" customHeight="1">
      <c r="B214" s="1"/>
      <c r="C214" s="1"/>
      <c r="DZ214" s="1"/>
      <c r="EA214" s="1"/>
      <c r="EB214" s="1"/>
      <c r="EC214" s="1"/>
      <c r="ED214" s="1"/>
      <c r="EE214" s="1"/>
      <c r="EF214" s="1"/>
      <c r="EG214" s="1"/>
      <c r="EH214" s="1"/>
      <c r="EI214" s="1"/>
      <c r="EJ214" s="1"/>
      <c r="EK214" s="1"/>
      <c r="EL214" s="1"/>
      <c r="EM214" s="1"/>
      <c r="EN214" s="1"/>
      <c r="EO214" s="1"/>
      <c r="EP214" s="1"/>
    </row>
    <row r="215" spans="2:146" ht="30.75" customHeight="1">
      <c r="B215" s="1"/>
      <c r="C215" s="1"/>
      <c r="DZ215" s="1"/>
      <c r="EA215" s="1"/>
      <c r="EB215" s="1"/>
      <c r="EC215" s="1"/>
      <c r="ED215" s="1"/>
      <c r="EE215" s="1"/>
      <c r="EF215" s="1"/>
      <c r="EG215" s="1"/>
      <c r="EH215" s="1"/>
      <c r="EI215" s="1"/>
      <c r="EJ215" s="1"/>
      <c r="EK215" s="1"/>
      <c r="EL215" s="1"/>
      <c r="EM215" s="1"/>
      <c r="EN215" s="1"/>
      <c r="EO215" s="1"/>
      <c r="EP215" s="1"/>
    </row>
    <row r="216" spans="2:146" ht="30.75" customHeight="1">
      <c r="B216" s="1"/>
      <c r="C216" s="1"/>
      <c r="DZ216" s="1"/>
      <c r="EA216" s="1"/>
      <c r="EB216" s="1"/>
      <c r="EC216" s="1"/>
      <c r="ED216" s="1"/>
      <c r="EE216" s="1"/>
      <c r="EF216" s="1"/>
      <c r="EG216" s="1"/>
      <c r="EH216" s="1"/>
      <c r="EI216" s="1"/>
      <c r="EJ216" s="1"/>
      <c r="EK216" s="1"/>
      <c r="EL216" s="1"/>
      <c r="EM216" s="1"/>
      <c r="EN216" s="1"/>
      <c r="EO216" s="1"/>
      <c r="EP216" s="1"/>
    </row>
    <row r="217" spans="2:146" ht="30.75" customHeight="1">
      <c r="B217" s="1"/>
      <c r="C217" s="1"/>
      <c r="DZ217" s="1"/>
      <c r="EA217" s="1"/>
      <c r="EB217" s="1"/>
      <c r="EC217" s="1"/>
      <c r="ED217" s="1"/>
      <c r="EE217" s="1"/>
      <c r="EF217" s="1"/>
      <c r="EG217" s="1"/>
      <c r="EH217" s="1"/>
      <c r="EI217" s="1"/>
      <c r="EJ217" s="1"/>
      <c r="EK217" s="1"/>
      <c r="EL217" s="1"/>
      <c r="EM217" s="1"/>
      <c r="EN217" s="1"/>
      <c r="EO217" s="1"/>
      <c r="EP217" s="1"/>
    </row>
    <row r="218" spans="2:146" ht="30.75" customHeight="1">
      <c r="B218" s="1"/>
      <c r="C218" s="1"/>
      <c r="DZ218" s="1"/>
      <c r="EA218" s="1"/>
      <c r="EB218" s="1"/>
      <c r="EC218" s="1"/>
      <c r="ED218" s="1"/>
      <c r="EE218" s="1"/>
      <c r="EF218" s="1"/>
      <c r="EG218" s="1"/>
      <c r="EH218" s="1"/>
      <c r="EI218" s="1"/>
      <c r="EJ218" s="1"/>
      <c r="EK218" s="1"/>
      <c r="EL218" s="1"/>
      <c r="EM218" s="1"/>
      <c r="EN218" s="1"/>
      <c r="EO218" s="1"/>
      <c r="EP218" s="1"/>
    </row>
    <row r="219" spans="2:146" ht="30.75" customHeight="1">
      <c r="B219" s="1"/>
      <c r="C219" s="1"/>
      <c r="DZ219" s="1"/>
      <c r="EA219" s="1"/>
      <c r="EB219" s="1"/>
      <c r="EC219" s="1"/>
      <c r="ED219" s="1"/>
      <c r="EE219" s="1"/>
      <c r="EF219" s="1"/>
      <c r="EG219" s="1"/>
      <c r="EH219" s="1"/>
      <c r="EI219" s="1"/>
      <c r="EJ219" s="1"/>
      <c r="EK219" s="1"/>
      <c r="EL219" s="1"/>
      <c r="EM219" s="1"/>
      <c r="EN219" s="1"/>
      <c r="EO219" s="1"/>
      <c r="EP219" s="1"/>
    </row>
    <row r="220" spans="2:146" ht="30.75" customHeight="1">
      <c r="B220" s="1"/>
      <c r="C220" s="1"/>
      <c r="DZ220" s="1"/>
      <c r="EA220" s="1"/>
      <c r="EB220" s="1"/>
      <c r="EC220" s="1"/>
      <c r="ED220" s="1"/>
      <c r="EE220" s="1"/>
      <c r="EF220" s="1"/>
      <c r="EG220" s="1"/>
      <c r="EH220" s="1"/>
      <c r="EI220" s="1"/>
      <c r="EJ220" s="1"/>
      <c r="EK220" s="1"/>
      <c r="EL220" s="1"/>
      <c r="EM220" s="1"/>
      <c r="EN220" s="1"/>
      <c r="EO220" s="1"/>
      <c r="EP220" s="1"/>
    </row>
    <row r="221" spans="2:146" ht="30.75" customHeight="1">
      <c r="B221" s="1"/>
      <c r="C221" s="1"/>
      <c r="DZ221" s="1"/>
      <c r="EA221" s="1"/>
      <c r="EB221" s="1"/>
      <c r="EC221" s="1"/>
      <c r="ED221" s="1"/>
      <c r="EE221" s="1"/>
      <c r="EF221" s="1"/>
      <c r="EG221" s="1"/>
      <c r="EH221" s="1"/>
      <c r="EI221" s="1"/>
      <c r="EJ221" s="1"/>
      <c r="EK221" s="1"/>
      <c r="EL221" s="1"/>
      <c r="EM221" s="1"/>
      <c r="EN221" s="1"/>
      <c r="EO221" s="1"/>
      <c r="EP221" s="1"/>
    </row>
    <row r="222" spans="2:146" ht="30.75" customHeight="1">
      <c r="B222" s="1"/>
      <c r="C222" s="1"/>
      <c r="DZ222" s="1"/>
      <c r="EA222" s="1"/>
      <c r="EB222" s="1"/>
      <c r="EC222" s="1"/>
      <c r="ED222" s="1"/>
      <c r="EE222" s="1"/>
      <c r="EF222" s="1"/>
      <c r="EG222" s="1"/>
      <c r="EH222" s="1"/>
      <c r="EI222" s="1"/>
      <c r="EJ222" s="1"/>
      <c r="EK222" s="1"/>
      <c r="EL222" s="1"/>
      <c r="EM222" s="1"/>
      <c r="EN222" s="1"/>
      <c r="EO222" s="1"/>
      <c r="EP222" s="1"/>
    </row>
    <row r="223" spans="2:146" ht="30.75" customHeight="1">
      <c r="B223" s="1"/>
      <c r="C223" s="1"/>
      <c r="DZ223" s="1"/>
      <c r="EA223" s="1"/>
      <c r="EB223" s="1"/>
      <c r="EC223" s="1"/>
      <c r="ED223" s="1"/>
      <c r="EE223" s="1"/>
      <c r="EF223" s="1"/>
      <c r="EG223" s="1"/>
      <c r="EH223" s="1"/>
      <c r="EI223" s="1"/>
      <c r="EJ223" s="1"/>
      <c r="EK223" s="1"/>
      <c r="EL223" s="1"/>
      <c r="EM223" s="1"/>
      <c r="EN223" s="1"/>
      <c r="EO223" s="1"/>
      <c r="EP223" s="1"/>
    </row>
    <row r="224" spans="2:146" ht="30.75" customHeight="1">
      <c r="B224" s="1"/>
      <c r="C224" s="1"/>
      <c r="DZ224" s="1"/>
      <c r="EA224" s="1"/>
      <c r="EB224" s="1"/>
      <c r="EC224" s="1"/>
      <c r="ED224" s="1"/>
      <c r="EE224" s="1"/>
      <c r="EF224" s="1"/>
      <c r="EG224" s="1"/>
      <c r="EH224" s="1"/>
      <c r="EI224" s="1"/>
      <c r="EJ224" s="1"/>
      <c r="EK224" s="1"/>
      <c r="EL224" s="1"/>
      <c r="EM224" s="1"/>
      <c r="EN224" s="1"/>
      <c r="EO224" s="1"/>
      <c r="EP224" s="1"/>
    </row>
    <row r="225" spans="2:146" ht="30.75" customHeight="1">
      <c r="B225" s="1"/>
      <c r="C225" s="1"/>
      <c r="DZ225" s="1"/>
      <c r="EA225" s="1"/>
      <c r="EB225" s="1"/>
      <c r="EC225" s="1"/>
      <c r="ED225" s="1"/>
      <c r="EE225" s="1"/>
      <c r="EF225" s="1"/>
      <c r="EG225" s="1"/>
      <c r="EH225" s="1"/>
      <c r="EI225" s="1"/>
      <c r="EJ225" s="1"/>
      <c r="EK225" s="1"/>
      <c r="EL225" s="1"/>
      <c r="EM225" s="1"/>
      <c r="EN225" s="1"/>
      <c r="EO225" s="1"/>
      <c r="EP225" s="1"/>
    </row>
    <row r="226" spans="2:146" ht="30.75" customHeight="1">
      <c r="B226" s="1"/>
      <c r="C226" s="1"/>
      <c r="DZ226" s="1"/>
      <c r="EA226" s="1"/>
      <c r="EB226" s="1"/>
      <c r="EC226" s="1"/>
      <c r="ED226" s="1"/>
      <c r="EE226" s="1"/>
      <c r="EF226" s="1"/>
      <c r="EG226" s="1"/>
      <c r="EH226" s="1"/>
      <c r="EI226" s="1"/>
      <c r="EJ226" s="1"/>
      <c r="EK226" s="1"/>
      <c r="EL226" s="1"/>
      <c r="EM226" s="1"/>
      <c r="EN226" s="1"/>
      <c r="EO226" s="1"/>
      <c r="EP226" s="1"/>
    </row>
    <row r="227" spans="2:146" ht="30.75" customHeight="1">
      <c r="B227" s="1"/>
      <c r="C227" s="1"/>
      <c r="DZ227" s="1"/>
      <c r="EA227" s="1"/>
      <c r="EB227" s="1"/>
      <c r="EC227" s="1"/>
      <c r="ED227" s="1"/>
      <c r="EE227" s="1"/>
      <c r="EF227" s="1"/>
      <c r="EG227" s="1"/>
      <c r="EH227" s="1"/>
      <c r="EI227" s="1"/>
      <c r="EJ227" s="1"/>
      <c r="EK227" s="1"/>
      <c r="EL227" s="1"/>
      <c r="EM227" s="1"/>
      <c r="EN227" s="1"/>
      <c r="EO227" s="1"/>
      <c r="EP227" s="1"/>
    </row>
    <row r="228" spans="2:146" ht="30.75" customHeight="1">
      <c r="B228" s="1"/>
      <c r="C228" s="1"/>
      <c r="DZ228" s="1"/>
      <c r="EA228" s="1"/>
      <c r="EB228" s="1"/>
      <c r="EC228" s="1"/>
      <c r="ED228" s="1"/>
      <c r="EE228" s="1"/>
      <c r="EF228" s="1"/>
      <c r="EG228" s="1"/>
      <c r="EH228" s="1"/>
      <c r="EI228" s="1"/>
      <c r="EJ228" s="1"/>
      <c r="EK228" s="1"/>
      <c r="EL228" s="1"/>
      <c r="EM228" s="1"/>
      <c r="EN228" s="1"/>
      <c r="EO228" s="1"/>
      <c r="EP228" s="1"/>
    </row>
    <row r="229" spans="2:146" ht="30.75" customHeight="1">
      <c r="B229" s="1"/>
      <c r="C229" s="1"/>
      <c r="DZ229" s="1"/>
      <c r="EA229" s="1"/>
      <c r="EB229" s="1"/>
      <c r="EC229" s="1"/>
      <c r="ED229" s="1"/>
      <c r="EE229" s="1"/>
      <c r="EF229" s="1"/>
      <c r="EG229" s="1"/>
      <c r="EH229" s="1"/>
      <c r="EI229" s="1"/>
      <c r="EJ229" s="1"/>
      <c r="EK229" s="1"/>
      <c r="EL229" s="1"/>
      <c r="EM229" s="1"/>
      <c r="EN229" s="1"/>
      <c r="EO229" s="1"/>
      <c r="EP229" s="1"/>
    </row>
    <row r="230" spans="2:146" ht="30.75" customHeight="1">
      <c r="B230" s="1"/>
      <c r="C230" s="1"/>
      <c r="DZ230" s="1"/>
      <c r="EA230" s="1"/>
      <c r="EB230" s="1"/>
      <c r="EC230" s="1"/>
      <c r="ED230" s="1"/>
      <c r="EE230" s="1"/>
      <c r="EF230" s="1"/>
      <c r="EG230" s="1"/>
      <c r="EH230" s="1"/>
      <c r="EI230" s="1"/>
      <c r="EJ230" s="1"/>
      <c r="EK230" s="1"/>
      <c r="EL230" s="1"/>
      <c r="EM230" s="1"/>
      <c r="EN230" s="1"/>
      <c r="EO230" s="1"/>
      <c r="EP230" s="1"/>
    </row>
    <row r="231" spans="2:146" ht="30.75" customHeight="1">
      <c r="B231" s="1"/>
      <c r="C231" s="1"/>
      <c r="DZ231" s="1"/>
      <c r="EA231" s="1"/>
      <c r="EB231" s="1"/>
      <c r="EC231" s="1"/>
      <c r="ED231" s="1"/>
      <c r="EE231" s="1"/>
      <c r="EF231" s="1"/>
      <c r="EG231" s="1"/>
      <c r="EH231" s="1"/>
      <c r="EI231" s="1"/>
      <c r="EJ231" s="1"/>
      <c r="EK231" s="1"/>
      <c r="EL231" s="1"/>
      <c r="EM231" s="1"/>
      <c r="EN231" s="1"/>
      <c r="EO231" s="1"/>
      <c r="EP231" s="1"/>
    </row>
    <row r="232" spans="2:146" ht="30.75" customHeight="1">
      <c r="B232" s="1"/>
      <c r="C232" s="1"/>
      <c r="DZ232" s="1"/>
      <c r="EA232" s="1"/>
      <c r="EB232" s="1"/>
      <c r="EC232" s="1"/>
      <c r="ED232" s="1"/>
      <c r="EE232" s="1"/>
      <c r="EF232" s="1"/>
      <c r="EG232" s="1"/>
      <c r="EH232" s="1"/>
      <c r="EI232" s="1"/>
      <c r="EJ232" s="1"/>
      <c r="EK232" s="1"/>
      <c r="EL232" s="1"/>
      <c r="EM232" s="1"/>
      <c r="EN232" s="1"/>
      <c r="EO232" s="1"/>
      <c r="EP232" s="1"/>
    </row>
    <row r="233" spans="2:146" ht="30.75" customHeight="1">
      <c r="B233" s="1"/>
      <c r="C233" s="1"/>
      <c r="DZ233" s="1"/>
      <c r="EA233" s="1"/>
      <c r="EB233" s="1"/>
      <c r="EC233" s="1"/>
      <c r="ED233" s="1"/>
      <c r="EE233" s="1"/>
      <c r="EF233" s="1"/>
      <c r="EG233" s="1"/>
      <c r="EH233" s="1"/>
      <c r="EI233" s="1"/>
      <c r="EJ233" s="1"/>
      <c r="EK233" s="1"/>
      <c r="EL233" s="1"/>
      <c r="EM233" s="1"/>
      <c r="EN233" s="1"/>
      <c r="EO233" s="1"/>
      <c r="EP233" s="1"/>
    </row>
    <row r="234" spans="2:146" ht="30.75" customHeight="1">
      <c r="B234" s="1"/>
      <c r="C234" s="1"/>
      <c r="DZ234" s="1"/>
      <c r="EA234" s="1"/>
      <c r="EB234" s="1"/>
      <c r="EC234" s="1"/>
      <c r="ED234" s="1"/>
      <c r="EE234" s="1"/>
      <c r="EF234" s="1"/>
      <c r="EG234" s="1"/>
      <c r="EH234" s="1"/>
      <c r="EI234" s="1"/>
      <c r="EJ234" s="1"/>
      <c r="EK234" s="1"/>
      <c r="EL234" s="1"/>
      <c r="EM234" s="1"/>
      <c r="EN234" s="1"/>
      <c r="EO234" s="1"/>
      <c r="EP234" s="1"/>
    </row>
    <row r="235" spans="2:146" ht="30.75" customHeight="1">
      <c r="B235" s="1"/>
      <c r="C235" s="1"/>
      <c r="DZ235" s="1"/>
      <c r="EA235" s="1"/>
      <c r="EB235" s="1"/>
      <c r="EC235" s="1"/>
      <c r="ED235" s="1"/>
      <c r="EE235" s="1"/>
      <c r="EF235" s="1"/>
      <c r="EG235" s="1"/>
      <c r="EH235" s="1"/>
      <c r="EI235" s="1"/>
      <c r="EJ235" s="1"/>
      <c r="EK235" s="1"/>
      <c r="EL235" s="1"/>
      <c r="EM235" s="1"/>
      <c r="EN235" s="1"/>
      <c r="EO235" s="1"/>
      <c r="EP235" s="1"/>
    </row>
    <row r="236" spans="2:146" ht="30.75" customHeight="1">
      <c r="B236" s="1"/>
      <c r="C236" s="1"/>
      <c r="DZ236" s="1"/>
      <c r="EA236" s="1"/>
      <c r="EB236" s="1"/>
      <c r="EC236" s="1"/>
      <c r="ED236" s="1"/>
      <c r="EE236" s="1"/>
      <c r="EF236" s="1"/>
      <c r="EG236" s="1"/>
      <c r="EH236" s="1"/>
      <c r="EI236" s="1"/>
      <c r="EJ236" s="1"/>
      <c r="EK236" s="1"/>
      <c r="EL236" s="1"/>
      <c r="EM236" s="1"/>
      <c r="EN236" s="1"/>
      <c r="EO236" s="1"/>
      <c r="EP236" s="1"/>
    </row>
    <row r="237" spans="2:146" ht="30.75" customHeight="1">
      <c r="B237" s="1"/>
      <c r="C237" s="1"/>
      <c r="DZ237" s="1"/>
      <c r="EA237" s="1"/>
      <c r="EB237" s="1"/>
      <c r="EC237" s="1"/>
      <c r="ED237" s="1"/>
      <c r="EE237" s="1"/>
      <c r="EF237" s="1"/>
      <c r="EG237" s="1"/>
      <c r="EH237" s="1"/>
      <c r="EI237" s="1"/>
      <c r="EJ237" s="1"/>
      <c r="EK237" s="1"/>
      <c r="EL237" s="1"/>
      <c r="EM237" s="1"/>
      <c r="EN237" s="1"/>
      <c r="EO237" s="1"/>
      <c r="EP237" s="1"/>
    </row>
    <row r="238" spans="2:146" ht="30.75" customHeight="1">
      <c r="B238" s="1"/>
      <c r="C238" s="1"/>
      <c r="DZ238" s="1"/>
      <c r="EA238" s="1"/>
      <c r="EB238" s="1"/>
      <c r="EC238" s="1"/>
      <c r="ED238" s="1"/>
      <c r="EE238" s="1"/>
      <c r="EF238" s="1"/>
      <c r="EG238" s="1"/>
      <c r="EH238" s="1"/>
      <c r="EI238" s="1"/>
      <c r="EJ238" s="1"/>
      <c r="EK238" s="1"/>
      <c r="EL238" s="1"/>
      <c r="EM238" s="1"/>
      <c r="EN238" s="1"/>
      <c r="EO238" s="1"/>
      <c r="EP238" s="1"/>
    </row>
    <row r="239" spans="2:146" ht="30.75" customHeight="1">
      <c r="B239" s="1"/>
      <c r="C239" s="1"/>
      <c r="DZ239" s="1"/>
      <c r="EA239" s="1"/>
      <c r="EB239" s="1"/>
      <c r="EC239" s="1"/>
      <c r="ED239" s="1"/>
      <c r="EE239" s="1"/>
      <c r="EF239" s="1"/>
      <c r="EG239" s="1"/>
      <c r="EH239" s="1"/>
      <c r="EI239" s="1"/>
      <c r="EJ239" s="1"/>
      <c r="EK239" s="1"/>
      <c r="EL239" s="1"/>
      <c r="EM239" s="1"/>
      <c r="EN239" s="1"/>
      <c r="EO239" s="1"/>
      <c r="EP239" s="1"/>
    </row>
    <row r="240" spans="2:146" ht="30.75" customHeight="1">
      <c r="B240" s="1"/>
      <c r="C240" s="1"/>
      <c r="DZ240" s="1"/>
      <c r="EA240" s="1"/>
      <c r="EB240" s="1"/>
      <c r="EC240" s="1"/>
      <c r="ED240" s="1"/>
      <c r="EE240" s="1"/>
      <c r="EF240" s="1"/>
      <c r="EG240" s="1"/>
      <c r="EH240" s="1"/>
      <c r="EI240" s="1"/>
      <c r="EJ240" s="1"/>
      <c r="EK240" s="1"/>
      <c r="EL240" s="1"/>
      <c r="EM240" s="1"/>
      <c r="EN240" s="1"/>
      <c r="EO240" s="1"/>
      <c r="EP240" s="1"/>
    </row>
    <row r="241" spans="2:146" ht="30.75" customHeight="1">
      <c r="B241" s="1"/>
      <c r="C241" s="1"/>
      <c r="DZ241" s="1"/>
      <c r="EA241" s="1"/>
      <c r="EB241" s="1"/>
      <c r="EC241" s="1"/>
      <c r="ED241" s="1"/>
      <c r="EE241" s="1"/>
      <c r="EF241" s="1"/>
      <c r="EG241" s="1"/>
      <c r="EH241" s="1"/>
      <c r="EI241" s="1"/>
      <c r="EJ241" s="1"/>
      <c r="EK241" s="1"/>
      <c r="EL241" s="1"/>
      <c r="EM241" s="1"/>
      <c r="EN241" s="1"/>
      <c r="EO241" s="1"/>
      <c r="EP241" s="1"/>
    </row>
    <row r="242" spans="2:146" ht="30.75" customHeight="1">
      <c r="B242" s="1"/>
      <c r="C242" s="1"/>
      <c r="DZ242" s="1"/>
      <c r="EA242" s="1"/>
      <c r="EB242" s="1"/>
      <c r="EC242" s="1"/>
      <c r="ED242" s="1"/>
      <c r="EE242" s="1"/>
      <c r="EF242" s="1"/>
      <c r="EG242" s="1"/>
      <c r="EH242" s="1"/>
      <c r="EI242" s="1"/>
      <c r="EJ242" s="1"/>
      <c r="EK242" s="1"/>
      <c r="EL242" s="1"/>
      <c r="EM242" s="1"/>
      <c r="EN242" s="1"/>
      <c r="EO242" s="1"/>
      <c r="EP242" s="1"/>
    </row>
    <row r="243" spans="2:146" ht="30.75" customHeight="1">
      <c r="B243" s="1"/>
      <c r="C243" s="1"/>
      <c r="DZ243" s="1"/>
      <c r="EA243" s="1"/>
      <c r="EB243" s="1"/>
      <c r="EC243" s="1"/>
      <c r="ED243" s="1"/>
      <c r="EE243" s="1"/>
      <c r="EF243" s="1"/>
      <c r="EG243" s="1"/>
      <c r="EH243" s="1"/>
      <c r="EI243" s="1"/>
      <c r="EJ243" s="1"/>
      <c r="EK243" s="1"/>
      <c r="EL243" s="1"/>
      <c r="EM243" s="1"/>
      <c r="EN243" s="1"/>
      <c r="EO243" s="1"/>
      <c r="EP243" s="1"/>
    </row>
    <row r="244" spans="2:146" ht="30.75" customHeight="1">
      <c r="B244" s="1"/>
      <c r="C244" s="1"/>
      <c r="DZ244" s="1"/>
      <c r="EA244" s="1"/>
      <c r="EB244" s="1"/>
      <c r="EC244" s="1"/>
      <c r="ED244" s="1"/>
      <c r="EE244" s="1"/>
      <c r="EF244" s="1"/>
      <c r="EG244" s="1"/>
      <c r="EH244" s="1"/>
      <c r="EI244" s="1"/>
      <c r="EJ244" s="1"/>
      <c r="EK244" s="1"/>
      <c r="EL244" s="1"/>
      <c r="EM244" s="1"/>
      <c r="EN244" s="1"/>
      <c r="EO244" s="1"/>
      <c r="EP244" s="1"/>
    </row>
    <row r="245" spans="2:146" ht="30.75" customHeight="1">
      <c r="B245" s="1"/>
      <c r="C245" s="1"/>
      <c r="DZ245" s="1"/>
      <c r="EA245" s="1"/>
      <c r="EB245" s="1"/>
      <c r="EC245" s="1"/>
      <c r="ED245" s="1"/>
      <c r="EE245" s="1"/>
      <c r="EF245" s="1"/>
      <c r="EG245" s="1"/>
      <c r="EH245" s="1"/>
      <c r="EI245" s="1"/>
      <c r="EJ245" s="1"/>
      <c r="EK245" s="1"/>
      <c r="EL245" s="1"/>
      <c r="EM245" s="1"/>
      <c r="EN245" s="1"/>
      <c r="EO245" s="1"/>
      <c r="EP245" s="1"/>
    </row>
    <row r="246" spans="2:146" ht="30.75" customHeight="1">
      <c r="B246" s="1"/>
      <c r="C246" s="1"/>
      <c r="DZ246" s="1"/>
      <c r="EA246" s="1"/>
      <c r="EB246" s="1"/>
      <c r="EC246" s="1"/>
      <c r="ED246" s="1"/>
      <c r="EE246" s="1"/>
      <c r="EF246" s="1"/>
      <c r="EG246" s="1"/>
      <c r="EH246" s="1"/>
      <c r="EI246" s="1"/>
      <c r="EJ246" s="1"/>
      <c r="EK246" s="1"/>
      <c r="EL246" s="1"/>
      <c r="EM246" s="1"/>
      <c r="EN246" s="1"/>
      <c r="EO246" s="1"/>
      <c r="EP246" s="1"/>
    </row>
    <row r="247" spans="2:146" ht="30.75" customHeight="1">
      <c r="B247" s="1"/>
      <c r="C247" s="1"/>
      <c r="DZ247" s="1"/>
      <c r="EA247" s="1"/>
      <c r="EB247" s="1"/>
      <c r="EC247" s="1"/>
      <c r="ED247" s="1"/>
      <c r="EE247" s="1"/>
      <c r="EF247" s="1"/>
      <c r="EG247" s="1"/>
      <c r="EH247" s="1"/>
      <c r="EI247" s="1"/>
      <c r="EJ247" s="1"/>
      <c r="EK247" s="1"/>
      <c r="EL247" s="1"/>
      <c r="EM247" s="1"/>
      <c r="EN247" s="1"/>
      <c r="EO247" s="1"/>
      <c r="EP247" s="1"/>
    </row>
    <row r="248" spans="2:146" ht="30.75" customHeight="1">
      <c r="B248" s="1"/>
      <c r="C248" s="1"/>
      <c r="DZ248" s="1"/>
      <c r="EA248" s="1"/>
      <c r="EB248" s="1"/>
      <c r="EC248" s="1"/>
      <c r="ED248" s="1"/>
      <c r="EE248" s="1"/>
      <c r="EF248" s="1"/>
      <c r="EG248" s="1"/>
      <c r="EH248" s="1"/>
      <c r="EI248" s="1"/>
      <c r="EJ248" s="1"/>
      <c r="EK248" s="1"/>
      <c r="EL248" s="1"/>
      <c r="EM248" s="1"/>
      <c r="EN248" s="1"/>
      <c r="EO248" s="1"/>
      <c r="EP248" s="1"/>
    </row>
    <row r="249" spans="2:146" ht="30.75" customHeight="1">
      <c r="B249" s="1"/>
      <c r="C249" s="1"/>
      <c r="DZ249" s="1"/>
      <c r="EA249" s="1"/>
      <c r="EB249" s="1"/>
      <c r="EC249" s="1"/>
      <c r="ED249" s="1"/>
      <c r="EE249" s="1"/>
      <c r="EF249" s="1"/>
      <c r="EG249" s="1"/>
      <c r="EH249" s="1"/>
      <c r="EI249" s="1"/>
      <c r="EJ249" s="1"/>
      <c r="EK249" s="1"/>
      <c r="EL249" s="1"/>
      <c r="EM249" s="1"/>
      <c r="EN249" s="1"/>
      <c r="EO249" s="1"/>
      <c r="EP249" s="1"/>
    </row>
    <row r="250" spans="2:146" ht="30.75" customHeight="1">
      <c r="B250" s="1"/>
      <c r="C250" s="1"/>
      <c r="DZ250" s="1"/>
      <c r="EA250" s="1"/>
      <c r="EB250" s="1"/>
      <c r="EC250" s="1"/>
      <c r="ED250" s="1"/>
      <c r="EE250" s="1"/>
      <c r="EF250" s="1"/>
      <c r="EG250" s="1"/>
      <c r="EH250" s="1"/>
      <c r="EI250" s="1"/>
      <c r="EJ250" s="1"/>
      <c r="EK250" s="1"/>
      <c r="EL250" s="1"/>
      <c r="EM250" s="1"/>
      <c r="EN250" s="1"/>
      <c r="EO250" s="1"/>
      <c r="EP250" s="1"/>
    </row>
    <row r="251" spans="2:146" ht="30.75" customHeight="1">
      <c r="B251" s="1"/>
      <c r="C251" s="1"/>
      <c r="DZ251" s="1"/>
      <c r="EA251" s="1"/>
      <c r="EB251" s="1"/>
      <c r="EC251" s="1"/>
      <c r="ED251" s="1"/>
      <c r="EE251" s="1"/>
      <c r="EF251" s="1"/>
      <c r="EG251" s="1"/>
      <c r="EH251" s="1"/>
      <c r="EI251" s="1"/>
      <c r="EJ251" s="1"/>
      <c r="EK251" s="1"/>
      <c r="EL251" s="1"/>
      <c r="EM251" s="1"/>
      <c r="EN251" s="1"/>
      <c r="EO251" s="1"/>
      <c r="EP251" s="1"/>
    </row>
    <row r="252" spans="2:146" ht="30.75" customHeight="1">
      <c r="B252" s="1"/>
      <c r="C252" s="1"/>
      <c r="DZ252" s="1"/>
      <c r="EA252" s="1"/>
      <c r="EB252" s="1"/>
      <c r="EC252" s="1"/>
      <c r="ED252" s="1"/>
      <c r="EE252" s="1"/>
      <c r="EF252" s="1"/>
      <c r="EG252" s="1"/>
      <c r="EH252" s="1"/>
      <c r="EI252" s="1"/>
      <c r="EJ252" s="1"/>
      <c r="EK252" s="1"/>
      <c r="EL252" s="1"/>
      <c r="EM252" s="1"/>
      <c r="EN252" s="1"/>
      <c r="EO252" s="1"/>
      <c r="EP252" s="1"/>
    </row>
    <row r="253" spans="2:146" ht="30.75" customHeight="1">
      <c r="B253" s="1"/>
      <c r="C253" s="1"/>
      <c r="DZ253" s="1"/>
      <c r="EA253" s="1"/>
      <c r="EB253" s="1"/>
      <c r="EC253" s="1"/>
      <c r="ED253" s="1"/>
      <c r="EE253" s="1"/>
      <c r="EF253" s="1"/>
      <c r="EG253" s="1"/>
      <c r="EH253" s="1"/>
      <c r="EI253" s="1"/>
      <c r="EJ253" s="1"/>
      <c r="EK253" s="1"/>
      <c r="EL253" s="1"/>
      <c r="EM253" s="1"/>
      <c r="EN253" s="1"/>
      <c r="EO253" s="1"/>
      <c r="EP253" s="1"/>
    </row>
    <row r="254" spans="2:146" ht="30.75" customHeight="1">
      <c r="B254" s="1"/>
      <c r="C254" s="1"/>
      <c r="DZ254" s="1"/>
      <c r="EA254" s="1"/>
      <c r="EB254" s="1"/>
      <c r="EC254" s="1"/>
      <c r="ED254" s="1"/>
      <c r="EE254" s="1"/>
      <c r="EF254" s="1"/>
      <c r="EG254" s="1"/>
      <c r="EH254" s="1"/>
      <c r="EI254" s="1"/>
      <c r="EJ254" s="1"/>
      <c r="EK254" s="1"/>
      <c r="EL254" s="1"/>
      <c r="EM254" s="1"/>
      <c r="EN254" s="1"/>
      <c r="EO254" s="1"/>
      <c r="EP254" s="1"/>
    </row>
    <row r="255" spans="2:146" ht="30.75" customHeight="1">
      <c r="B255" s="1"/>
      <c r="C255" s="1"/>
      <c r="DZ255" s="1"/>
      <c r="EA255" s="1"/>
      <c r="EB255" s="1"/>
      <c r="EC255" s="1"/>
      <c r="ED255" s="1"/>
      <c r="EE255" s="1"/>
      <c r="EF255" s="1"/>
      <c r="EG255" s="1"/>
      <c r="EH255" s="1"/>
      <c r="EI255" s="1"/>
      <c r="EJ255" s="1"/>
      <c r="EK255" s="1"/>
      <c r="EL255" s="1"/>
      <c r="EM255" s="1"/>
      <c r="EN255" s="1"/>
      <c r="EO255" s="1"/>
      <c r="EP255" s="1"/>
    </row>
    <row r="256" spans="2:146" ht="30.75" customHeight="1">
      <c r="B256" s="1"/>
      <c r="C256" s="1"/>
      <c r="DZ256" s="1"/>
      <c r="EA256" s="1"/>
      <c r="EB256" s="1"/>
      <c r="EC256" s="1"/>
      <c r="ED256" s="1"/>
      <c r="EE256" s="1"/>
      <c r="EF256" s="1"/>
      <c r="EG256" s="1"/>
      <c r="EH256" s="1"/>
      <c r="EI256" s="1"/>
      <c r="EJ256" s="1"/>
      <c r="EK256" s="1"/>
      <c r="EL256" s="1"/>
      <c r="EM256" s="1"/>
      <c r="EN256" s="1"/>
      <c r="EO256" s="1"/>
      <c r="EP256" s="1"/>
    </row>
    <row r="257" spans="2:146" ht="30.75" customHeight="1">
      <c r="B257" s="1"/>
      <c r="C257" s="1"/>
      <c r="DZ257" s="1"/>
      <c r="EA257" s="1"/>
      <c r="EB257" s="1"/>
      <c r="EC257" s="1"/>
      <c r="ED257" s="1"/>
      <c r="EE257" s="1"/>
      <c r="EF257" s="1"/>
      <c r="EG257" s="1"/>
      <c r="EH257" s="1"/>
      <c r="EI257" s="1"/>
      <c r="EJ257" s="1"/>
      <c r="EK257" s="1"/>
      <c r="EL257" s="1"/>
      <c r="EM257" s="1"/>
      <c r="EN257" s="1"/>
      <c r="EO257" s="1"/>
      <c r="EP257" s="1"/>
    </row>
    <row r="258" spans="2:146" ht="30.75" customHeight="1">
      <c r="B258" s="1"/>
      <c r="C258" s="1"/>
      <c r="DZ258" s="1"/>
      <c r="EA258" s="1"/>
      <c r="EB258" s="1"/>
      <c r="EC258" s="1"/>
      <c r="ED258" s="1"/>
      <c r="EE258" s="1"/>
      <c r="EF258" s="1"/>
      <c r="EG258" s="1"/>
      <c r="EH258" s="1"/>
      <c r="EI258" s="1"/>
      <c r="EJ258" s="1"/>
      <c r="EK258" s="1"/>
      <c r="EL258" s="1"/>
      <c r="EM258" s="1"/>
      <c r="EN258" s="1"/>
      <c r="EO258" s="1"/>
      <c r="EP258" s="1"/>
    </row>
    <row r="259" spans="2:146" ht="30.75" customHeight="1">
      <c r="B259" s="1"/>
      <c r="C259" s="1"/>
      <c r="DZ259" s="1"/>
      <c r="EA259" s="1"/>
      <c r="EB259" s="1"/>
      <c r="EC259" s="1"/>
      <c r="ED259" s="1"/>
      <c r="EE259" s="1"/>
      <c r="EF259" s="1"/>
      <c r="EG259" s="1"/>
      <c r="EH259" s="1"/>
      <c r="EI259" s="1"/>
      <c r="EJ259" s="1"/>
      <c r="EK259" s="1"/>
      <c r="EL259" s="1"/>
      <c r="EM259" s="1"/>
      <c r="EN259" s="1"/>
      <c r="EO259" s="1"/>
      <c r="EP259" s="1"/>
    </row>
    <row r="260" spans="2:146" ht="30.75" customHeight="1">
      <c r="B260" s="1"/>
      <c r="C260" s="1"/>
      <c r="DZ260" s="1"/>
      <c r="EA260" s="1"/>
      <c r="EB260" s="1"/>
      <c r="EC260" s="1"/>
      <c r="ED260" s="1"/>
      <c r="EE260" s="1"/>
      <c r="EF260" s="1"/>
      <c r="EG260" s="1"/>
      <c r="EH260" s="1"/>
      <c r="EI260" s="1"/>
      <c r="EJ260" s="1"/>
      <c r="EK260" s="1"/>
      <c r="EL260" s="1"/>
      <c r="EM260" s="1"/>
      <c r="EN260" s="1"/>
      <c r="EO260" s="1"/>
      <c r="EP260" s="1"/>
    </row>
    <row r="261" spans="2:146" ht="30.75" customHeight="1">
      <c r="B261" s="1"/>
      <c r="C261" s="1"/>
      <c r="DZ261" s="1"/>
      <c r="EA261" s="1"/>
      <c r="EB261" s="1"/>
      <c r="EC261" s="1"/>
      <c r="ED261" s="1"/>
      <c r="EE261" s="1"/>
      <c r="EF261" s="1"/>
      <c r="EG261" s="1"/>
      <c r="EH261" s="1"/>
      <c r="EI261" s="1"/>
      <c r="EJ261" s="1"/>
      <c r="EK261" s="1"/>
      <c r="EL261" s="1"/>
      <c r="EM261" s="1"/>
      <c r="EN261" s="1"/>
      <c r="EO261" s="1"/>
      <c r="EP261" s="1"/>
    </row>
    <row r="262" spans="2:146" ht="30.75" customHeight="1">
      <c r="B262" s="1"/>
      <c r="C262" s="1"/>
      <c r="DZ262" s="1"/>
      <c r="EA262" s="1"/>
      <c r="EB262" s="1"/>
      <c r="EC262" s="1"/>
      <c r="ED262" s="1"/>
      <c r="EE262" s="1"/>
      <c r="EF262" s="1"/>
      <c r="EG262" s="1"/>
      <c r="EH262" s="1"/>
      <c r="EI262" s="1"/>
      <c r="EJ262" s="1"/>
      <c r="EK262" s="1"/>
      <c r="EL262" s="1"/>
      <c r="EM262" s="1"/>
      <c r="EN262" s="1"/>
      <c r="EO262" s="1"/>
      <c r="EP262" s="1"/>
    </row>
    <row r="263" spans="2:146" ht="30.75" customHeight="1">
      <c r="B263" s="1"/>
      <c r="C263" s="1"/>
      <c r="DZ263" s="1"/>
      <c r="EA263" s="1"/>
      <c r="EB263" s="1"/>
      <c r="EC263" s="1"/>
      <c r="ED263" s="1"/>
      <c r="EE263" s="1"/>
      <c r="EF263" s="1"/>
      <c r="EG263" s="1"/>
      <c r="EH263" s="1"/>
      <c r="EI263" s="1"/>
      <c r="EJ263" s="1"/>
      <c r="EK263" s="1"/>
      <c r="EL263" s="1"/>
      <c r="EM263" s="1"/>
      <c r="EN263" s="1"/>
      <c r="EO263" s="1"/>
      <c r="EP263" s="1"/>
    </row>
    <row r="264" spans="2:146" ht="30.75" customHeight="1">
      <c r="B264" s="1"/>
      <c r="C264" s="1"/>
      <c r="DZ264" s="1"/>
      <c r="EA264" s="1"/>
      <c r="EB264" s="1"/>
      <c r="EC264" s="1"/>
      <c r="ED264" s="1"/>
      <c r="EE264" s="1"/>
      <c r="EF264" s="1"/>
      <c r="EG264" s="1"/>
      <c r="EH264" s="1"/>
      <c r="EI264" s="1"/>
      <c r="EJ264" s="1"/>
      <c r="EK264" s="1"/>
      <c r="EL264" s="1"/>
      <c r="EM264" s="1"/>
      <c r="EN264" s="1"/>
      <c r="EO264" s="1"/>
      <c r="EP264" s="1"/>
    </row>
    <row r="265" spans="2:146" ht="30.75" customHeight="1">
      <c r="B265" s="1"/>
      <c r="C265" s="1"/>
      <c r="DZ265" s="1"/>
      <c r="EA265" s="1"/>
      <c r="EB265" s="1"/>
      <c r="EC265" s="1"/>
      <c r="ED265" s="1"/>
      <c r="EE265" s="1"/>
      <c r="EF265" s="1"/>
      <c r="EG265" s="1"/>
      <c r="EH265" s="1"/>
      <c r="EI265" s="1"/>
      <c r="EJ265" s="1"/>
      <c r="EK265" s="1"/>
      <c r="EL265" s="1"/>
      <c r="EM265" s="1"/>
      <c r="EN265" s="1"/>
      <c r="EO265" s="1"/>
      <c r="EP265" s="1"/>
    </row>
    <row r="266" spans="2:146" ht="30.75" customHeight="1">
      <c r="B266" s="1"/>
      <c r="C266" s="1"/>
      <c r="DZ266" s="1"/>
      <c r="EA266" s="1"/>
      <c r="EB266" s="1"/>
      <c r="EC266" s="1"/>
      <c r="ED266" s="1"/>
      <c r="EE266" s="1"/>
      <c r="EF266" s="1"/>
      <c r="EG266" s="1"/>
      <c r="EH266" s="1"/>
      <c r="EI266" s="1"/>
      <c r="EJ266" s="1"/>
      <c r="EK266" s="1"/>
      <c r="EL266" s="1"/>
      <c r="EM266" s="1"/>
      <c r="EN266" s="1"/>
      <c r="EO266" s="1"/>
      <c r="EP266" s="1"/>
    </row>
    <row r="267" spans="2:146" ht="30.75" customHeight="1">
      <c r="B267" s="1"/>
      <c r="C267" s="1"/>
      <c r="DZ267" s="1"/>
      <c r="EA267" s="1"/>
      <c r="EB267" s="1"/>
      <c r="EC267" s="1"/>
      <c r="ED267" s="1"/>
      <c r="EE267" s="1"/>
      <c r="EF267" s="1"/>
      <c r="EG267" s="1"/>
      <c r="EH267" s="1"/>
      <c r="EI267" s="1"/>
      <c r="EJ267" s="1"/>
      <c r="EK267" s="1"/>
      <c r="EL267" s="1"/>
      <c r="EM267" s="1"/>
      <c r="EN267" s="1"/>
      <c r="EO267" s="1"/>
      <c r="EP267" s="1"/>
    </row>
    <row r="268" spans="2:146" ht="30.75" customHeight="1">
      <c r="B268" s="1"/>
      <c r="C268" s="1"/>
      <c r="DZ268" s="1"/>
      <c r="EA268" s="1"/>
      <c r="EB268" s="1"/>
      <c r="EC268" s="1"/>
      <c r="ED268" s="1"/>
      <c r="EE268" s="1"/>
      <c r="EF268" s="1"/>
      <c r="EG268" s="1"/>
      <c r="EH268" s="1"/>
      <c r="EI268" s="1"/>
      <c r="EJ268" s="1"/>
      <c r="EK268" s="1"/>
      <c r="EL268" s="1"/>
      <c r="EM268" s="1"/>
      <c r="EN268" s="1"/>
      <c r="EO268" s="1"/>
      <c r="EP268" s="1"/>
    </row>
    <row r="269" spans="2:146" ht="30.75" customHeight="1">
      <c r="B269" s="1"/>
      <c r="C269" s="1"/>
      <c r="DZ269" s="1"/>
      <c r="EA269" s="1"/>
      <c r="EB269" s="1"/>
      <c r="EC269" s="1"/>
      <c r="ED269" s="1"/>
      <c r="EE269" s="1"/>
      <c r="EF269" s="1"/>
      <c r="EG269" s="1"/>
      <c r="EH269" s="1"/>
      <c r="EI269" s="1"/>
      <c r="EJ269" s="1"/>
      <c r="EK269" s="1"/>
      <c r="EL269" s="1"/>
      <c r="EM269" s="1"/>
      <c r="EN269" s="1"/>
      <c r="EO269" s="1"/>
      <c r="EP269" s="1"/>
    </row>
    <row r="270" spans="2:146" ht="30.75" customHeight="1">
      <c r="B270" s="1"/>
      <c r="C270" s="1"/>
      <c r="DZ270" s="1"/>
      <c r="EA270" s="1"/>
      <c r="EB270" s="1"/>
      <c r="EC270" s="1"/>
      <c r="ED270" s="1"/>
      <c r="EE270" s="1"/>
      <c r="EF270" s="1"/>
      <c r="EG270" s="1"/>
      <c r="EH270" s="1"/>
      <c r="EI270" s="1"/>
      <c r="EJ270" s="1"/>
      <c r="EK270" s="1"/>
      <c r="EL270" s="1"/>
      <c r="EM270" s="1"/>
      <c r="EN270" s="1"/>
      <c r="EO270" s="1"/>
      <c r="EP270" s="1"/>
    </row>
    <row r="271" spans="2:146" ht="30.75" customHeight="1">
      <c r="B271" s="1"/>
      <c r="C271" s="1"/>
      <c r="DZ271" s="1"/>
      <c r="EA271" s="1"/>
      <c r="EB271" s="1"/>
      <c r="EC271" s="1"/>
      <c r="ED271" s="1"/>
      <c r="EE271" s="1"/>
      <c r="EF271" s="1"/>
      <c r="EG271" s="1"/>
      <c r="EH271" s="1"/>
      <c r="EI271" s="1"/>
      <c r="EJ271" s="1"/>
      <c r="EK271" s="1"/>
      <c r="EL271" s="1"/>
      <c r="EM271" s="1"/>
      <c r="EN271" s="1"/>
      <c r="EO271" s="1"/>
      <c r="EP271" s="1"/>
    </row>
    <row r="272" spans="2:146" ht="30.75" customHeight="1">
      <c r="B272" s="1"/>
      <c r="C272" s="1"/>
      <c r="DZ272" s="1"/>
      <c r="EA272" s="1"/>
      <c r="EB272" s="1"/>
      <c r="EC272" s="1"/>
      <c r="ED272" s="1"/>
      <c r="EE272" s="1"/>
      <c r="EF272" s="1"/>
      <c r="EG272" s="1"/>
      <c r="EH272" s="1"/>
      <c r="EI272" s="1"/>
      <c r="EJ272" s="1"/>
      <c r="EK272" s="1"/>
      <c r="EL272" s="1"/>
      <c r="EM272" s="1"/>
      <c r="EN272" s="1"/>
      <c r="EO272" s="1"/>
      <c r="EP272" s="1"/>
    </row>
    <row r="273" spans="2:146" ht="30.75" customHeight="1">
      <c r="B273" s="1"/>
      <c r="C273" s="1"/>
      <c r="DZ273" s="1"/>
      <c r="EA273" s="1"/>
      <c r="EB273" s="1"/>
      <c r="EC273" s="1"/>
      <c r="ED273" s="1"/>
      <c r="EE273" s="1"/>
      <c r="EF273" s="1"/>
      <c r="EG273" s="1"/>
      <c r="EH273" s="1"/>
      <c r="EI273" s="1"/>
      <c r="EJ273" s="1"/>
      <c r="EK273" s="1"/>
      <c r="EL273" s="1"/>
      <c r="EM273" s="1"/>
      <c r="EN273" s="1"/>
      <c r="EO273" s="1"/>
      <c r="EP273" s="1"/>
    </row>
    <row r="274" spans="2:146" ht="30.75" customHeight="1">
      <c r="B274" s="1"/>
      <c r="C274" s="1"/>
      <c r="DZ274" s="1"/>
      <c r="EA274" s="1"/>
      <c r="EB274" s="1"/>
      <c r="EC274" s="1"/>
      <c r="ED274" s="1"/>
      <c r="EE274" s="1"/>
      <c r="EF274" s="1"/>
      <c r="EG274" s="1"/>
      <c r="EH274" s="1"/>
      <c r="EI274" s="1"/>
      <c r="EJ274" s="1"/>
      <c r="EK274" s="1"/>
      <c r="EL274" s="1"/>
      <c r="EM274" s="1"/>
      <c r="EN274" s="1"/>
      <c r="EO274" s="1"/>
      <c r="EP274" s="1"/>
    </row>
    <row r="275" spans="2:146" ht="30.75" customHeight="1">
      <c r="B275" s="1"/>
      <c r="C275" s="1"/>
      <c r="DZ275" s="1"/>
      <c r="EA275" s="1"/>
      <c r="EB275" s="1"/>
      <c r="EC275" s="1"/>
      <c r="ED275" s="1"/>
      <c r="EE275" s="1"/>
      <c r="EF275" s="1"/>
      <c r="EG275" s="1"/>
      <c r="EH275" s="1"/>
      <c r="EI275" s="1"/>
      <c r="EJ275" s="1"/>
      <c r="EK275" s="1"/>
      <c r="EL275" s="1"/>
      <c r="EM275" s="1"/>
      <c r="EN275" s="1"/>
      <c r="EO275" s="1"/>
      <c r="EP275" s="1"/>
    </row>
    <row r="276" spans="2:146" ht="30.75" customHeight="1">
      <c r="B276" s="1"/>
      <c r="C276" s="1"/>
      <c r="DZ276" s="1"/>
      <c r="EA276" s="1"/>
      <c r="EB276" s="1"/>
      <c r="EC276" s="1"/>
      <c r="ED276" s="1"/>
      <c r="EE276" s="1"/>
      <c r="EF276" s="1"/>
      <c r="EG276" s="1"/>
      <c r="EH276" s="1"/>
      <c r="EI276" s="1"/>
      <c r="EJ276" s="1"/>
      <c r="EK276" s="1"/>
      <c r="EL276" s="1"/>
      <c r="EM276" s="1"/>
      <c r="EN276" s="1"/>
      <c r="EO276" s="1"/>
      <c r="EP276" s="1"/>
    </row>
    <row r="277" spans="2:146" ht="30.75" customHeight="1">
      <c r="B277" s="1"/>
      <c r="C277" s="1"/>
      <c r="DZ277" s="1"/>
      <c r="EA277" s="1"/>
      <c r="EB277" s="1"/>
      <c r="EC277" s="1"/>
      <c r="ED277" s="1"/>
      <c r="EE277" s="1"/>
      <c r="EF277" s="1"/>
      <c r="EG277" s="1"/>
      <c r="EH277" s="1"/>
      <c r="EI277" s="1"/>
      <c r="EJ277" s="1"/>
      <c r="EK277" s="1"/>
      <c r="EL277" s="1"/>
      <c r="EM277" s="1"/>
      <c r="EN277" s="1"/>
      <c r="EO277" s="1"/>
      <c r="EP277" s="1"/>
    </row>
    <row r="278" spans="2:146" ht="30.75" customHeight="1">
      <c r="B278" s="1"/>
      <c r="C278" s="1"/>
      <c r="DZ278" s="1"/>
      <c r="EA278" s="1"/>
      <c r="EB278" s="1"/>
      <c r="EC278" s="1"/>
      <c r="ED278" s="1"/>
      <c r="EE278" s="1"/>
      <c r="EF278" s="1"/>
      <c r="EG278" s="1"/>
      <c r="EH278" s="1"/>
      <c r="EI278" s="1"/>
      <c r="EJ278" s="1"/>
      <c r="EK278" s="1"/>
      <c r="EL278" s="1"/>
      <c r="EM278" s="1"/>
      <c r="EN278" s="1"/>
      <c r="EO278" s="1"/>
      <c r="EP278" s="1"/>
    </row>
    <row r="279" spans="2:146" ht="30.75" customHeight="1">
      <c r="B279" s="1"/>
      <c r="C279" s="1"/>
      <c r="DZ279" s="1"/>
      <c r="EA279" s="1"/>
      <c r="EB279" s="1"/>
      <c r="EC279" s="1"/>
      <c r="ED279" s="1"/>
      <c r="EE279" s="1"/>
      <c r="EF279" s="1"/>
      <c r="EG279" s="1"/>
      <c r="EH279" s="1"/>
      <c r="EI279" s="1"/>
      <c r="EJ279" s="1"/>
      <c r="EK279" s="1"/>
      <c r="EL279" s="1"/>
      <c r="EM279" s="1"/>
      <c r="EN279" s="1"/>
      <c r="EO279" s="1"/>
      <c r="EP279" s="1"/>
    </row>
    <row r="280" spans="2:146" ht="30.75" customHeight="1">
      <c r="B280" s="1"/>
      <c r="C280" s="1"/>
      <c r="DZ280" s="1"/>
      <c r="EA280" s="1"/>
      <c r="EB280" s="1"/>
      <c r="EC280" s="1"/>
      <c r="ED280" s="1"/>
      <c r="EE280" s="1"/>
      <c r="EF280" s="1"/>
      <c r="EG280" s="1"/>
      <c r="EH280" s="1"/>
      <c r="EI280" s="1"/>
      <c r="EJ280" s="1"/>
      <c r="EK280" s="1"/>
      <c r="EL280" s="1"/>
      <c r="EM280" s="1"/>
      <c r="EN280" s="1"/>
      <c r="EO280" s="1"/>
      <c r="EP280" s="1"/>
    </row>
    <row r="281" spans="2:146" ht="30.75" customHeight="1">
      <c r="B281" s="1"/>
      <c r="C281" s="1"/>
      <c r="DZ281" s="1"/>
      <c r="EA281" s="1"/>
      <c r="EB281" s="1"/>
      <c r="EC281" s="1"/>
      <c r="ED281" s="1"/>
      <c r="EE281" s="1"/>
      <c r="EF281" s="1"/>
      <c r="EG281" s="1"/>
      <c r="EH281" s="1"/>
      <c r="EI281" s="1"/>
      <c r="EJ281" s="1"/>
      <c r="EK281" s="1"/>
      <c r="EL281" s="1"/>
      <c r="EM281" s="1"/>
      <c r="EN281" s="1"/>
      <c r="EO281" s="1"/>
      <c r="EP281" s="1"/>
    </row>
    <row r="282" spans="2:146" ht="30.75" customHeight="1">
      <c r="B282" s="1"/>
      <c r="C282" s="1"/>
      <c r="DZ282" s="1"/>
      <c r="EA282" s="1"/>
      <c r="EB282" s="1"/>
      <c r="EC282" s="1"/>
      <c r="ED282" s="1"/>
      <c r="EE282" s="1"/>
      <c r="EF282" s="1"/>
      <c r="EG282" s="1"/>
      <c r="EH282" s="1"/>
      <c r="EI282" s="1"/>
      <c r="EJ282" s="1"/>
      <c r="EK282" s="1"/>
      <c r="EL282" s="1"/>
      <c r="EM282" s="1"/>
      <c r="EN282" s="1"/>
      <c r="EO282" s="1"/>
      <c r="EP282" s="1"/>
    </row>
    <row r="283" spans="2:146" ht="30.75" customHeight="1">
      <c r="B283" s="1"/>
      <c r="C283" s="1"/>
      <c r="DZ283" s="1"/>
      <c r="EA283" s="1"/>
      <c r="EB283" s="1"/>
      <c r="EC283" s="1"/>
      <c r="ED283" s="1"/>
      <c r="EE283" s="1"/>
      <c r="EF283" s="1"/>
      <c r="EG283" s="1"/>
      <c r="EH283" s="1"/>
      <c r="EI283" s="1"/>
      <c r="EJ283" s="1"/>
      <c r="EK283" s="1"/>
      <c r="EL283" s="1"/>
      <c r="EM283" s="1"/>
      <c r="EN283" s="1"/>
      <c r="EO283" s="1"/>
      <c r="EP283" s="1"/>
    </row>
    <row r="284" spans="2:146" ht="30.75" customHeight="1">
      <c r="B284" s="1"/>
      <c r="C284" s="1"/>
      <c r="DZ284" s="1"/>
      <c r="EA284" s="1"/>
      <c r="EB284" s="1"/>
      <c r="EC284" s="1"/>
      <c r="ED284" s="1"/>
      <c r="EE284" s="1"/>
      <c r="EF284" s="1"/>
      <c r="EG284" s="1"/>
      <c r="EH284" s="1"/>
      <c r="EI284" s="1"/>
      <c r="EJ284" s="1"/>
      <c r="EK284" s="1"/>
      <c r="EL284" s="1"/>
      <c r="EM284" s="1"/>
      <c r="EN284" s="1"/>
      <c r="EO284" s="1"/>
      <c r="EP284" s="1"/>
    </row>
    <row r="285" spans="2:146" ht="30.75" customHeight="1">
      <c r="B285" s="1"/>
      <c r="C285" s="1"/>
      <c r="DZ285" s="1"/>
      <c r="EA285" s="1"/>
      <c r="EB285" s="1"/>
      <c r="EC285" s="1"/>
      <c r="ED285" s="1"/>
      <c r="EE285" s="1"/>
      <c r="EF285" s="1"/>
      <c r="EG285" s="1"/>
      <c r="EH285" s="1"/>
      <c r="EI285" s="1"/>
      <c r="EJ285" s="1"/>
      <c r="EK285" s="1"/>
      <c r="EL285" s="1"/>
      <c r="EM285" s="1"/>
      <c r="EN285" s="1"/>
      <c r="EO285" s="1"/>
      <c r="EP285" s="1"/>
    </row>
    <row r="286" spans="2:146" ht="30.75" customHeight="1">
      <c r="B286" s="1"/>
      <c r="C286" s="1"/>
      <c r="DZ286" s="1"/>
      <c r="EA286" s="1"/>
      <c r="EB286" s="1"/>
      <c r="EC286" s="1"/>
      <c r="ED286" s="1"/>
      <c r="EE286" s="1"/>
      <c r="EF286" s="1"/>
      <c r="EG286" s="1"/>
      <c r="EH286" s="1"/>
      <c r="EI286" s="1"/>
      <c r="EJ286" s="1"/>
      <c r="EK286" s="1"/>
      <c r="EL286" s="1"/>
      <c r="EM286" s="1"/>
      <c r="EN286" s="1"/>
      <c r="EO286" s="1"/>
      <c r="EP286" s="1"/>
    </row>
    <row r="287" spans="2:146" ht="30.75" customHeight="1">
      <c r="B287" s="1"/>
      <c r="C287" s="1"/>
      <c r="DZ287" s="1"/>
      <c r="EA287" s="1"/>
      <c r="EB287" s="1"/>
      <c r="EC287" s="1"/>
      <c r="ED287" s="1"/>
      <c r="EE287" s="1"/>
      <c r="EF287" s="1"/>
      <c r="EG287" s="1"/>
      <c r="EH287" s="1"/>
      <c r="EI287" s="1"/>
      <c r="EJ287" s="1"/>
      <c r="EK287" s="1"/>
      <c r="EL287" s="1"/>
      <c r="EM287" s="1"/>
      <c r="EN287" s="1"/>
      <c r="EO287" s="1"/>
      <c r="EP287" s="1"/>
    </row>
    <row r="288" spans="2:146" ht="30.75" customHeight="1">
      <c r="B288" s="1"/>
      <c r="C288" s="1"/>
      <c r="DZ288" s="1"/>
      <c r="EA288" s="1"/>
      <c r="EB288" s="1"/>
      <c r="EC288" s="1"/>
      <c r="ED288" s="1"/>
      <c r="EE288" s="1"/>
      <c r="EF288" s="1"/>
      <c r="EG288" s="1"/>
      <c r="EH288" s="1"/>
      <c r="EI288" s="1"/>
      <c r="EJ288" s="1"/>
      <c r="EK288" s="1"/>
      <c r="EL288" s="1"/>
      <c r="EM288" s="1"/>
      <c r="EN288" s="1"/>
      <c r="EO288" s="1"/>
      <c r="EP288" s="1"/>
    </row>
    <row r="289" spans="2:146" ht="30.75" customHeight="1">
      <c r="B289" s="1"/>
      <c r="C289" s="1"/>
      <c r="DZ289" s="1"/>
      <c r="EA289" s="1"/>
      <c r="EB289" s="1"/>
      <c r="EC289" s="1"/>
      <c r="ED289" s="1"/>
      <c r="EE289" s="1"/>
      <c r="EF289" s="1"/>
      <c r="EG289" s="1"/>
      <c r="EH289" s="1"/>
      <c r="EI289" s="1"/>
      <c r="EJ289" s="1"/>
      <c r="EK289" s="1"/>
      <c r="EL289" s="1"/>
      <c r="EM289" s="1"/>
      <c r="EN289" s="1"/>
      <c r="EO289" s="1"/>
      <c r="EP289" s="1"/>
    </row>
    <row r="290" spans="2:146" ht="30.75" customHeight="1">
      <c r="B290" s="1"/>
      <c r="C290" s="1"/>
      <c r="DZ290" s="1"/>
      <c r="EA290" s="1"/>
      <c r="EB290" s="1"/>
      <c r="EC290" s="1"/>
      <c r="ED290" s="1"/>
      <c r="EE290" s="1"/>
      <c r="EF290" s="1"/>
      <c r="EG290" s="1"/>
      <c r="EH290" s="1"/>
      <c r="EI290" s="1"/>
      <c r="EJ290" s="1"/>
      <c r="EK290" s="1"/>
      <c r="EL290" s="1"/>
      <c r="EM290" s="1"/>
      <c r="EN290" s="1"/>
      <c r="EO290" s="1"/>
      <c r="EP290" s="1"/>
    </row>
    <row r="291" spans="2:146" ht="30.75" customHeight="1">
      <c r="B291" s="1"/>
      <c r="C291" s="1"/>
      <c r="DZ291" s="1"/>
      <c r="EA291" s="1"/>
      <c r="EB291" s="1"/>
      <c r="EC291" s="1"/>
      <c r="ED291" s="1"/>
      <c r="EE291" s="1"/>
      <c r="EF291" s="1"/>
      <c r="EG291" s="1"/>
      <c r="EH291" s="1"/>
      <c r="EI291" s="1"/>
      <c r="EJ291" s="1"/>
      <c r="EK291" s="1"/>
      <c r="EL291" s="1"/>
      <c r="EM291" s="1"/>
      <c r="EN291" s="1"/>
      <c r="EO291" s="1"/>
      <c r="EP291" s="1"/>
    </row>
    <row r="292" spans="2:146" ht="30.75" customHeight="1">
      <c r="B292" s="1"/>
      <c r="C292" s="1"/>
      <c r="DZ292" s="1"/>
      <c r="EA292" s="1"/>
      <c r="EB292" s="1"/>
      <c r="EC292" s="1"/>
      <c r="ED292" s="1"/>
      <c r="EE292" s="1"/>
      <c r="EF292" s="1"/>
      <c r="EG292" s="1"/>
      <c r="EH292" s="1"/>
      <c r="EI292" s="1"/>
      <c r="EJ292" s="1"/>
      <c r="EK292" s="1"/>
      <c r="EL292" s="1"/>
      <c r="EM292" s="1"/>
      <c r="EN292" s="1"/>
      <c r="EO292" s="1"/>
      <c r="EP292" s="1"/>
    </row>
    <row r="293" spans="2:146" ht="30.75" customHeight="1">
      <c r="B293" s="1"/>
      <c r="C293" s="1"/>
      <c r="DZ293" s="1"/>
      <c r="EA293" s="1"/>
      <c r="EB293" s="1"/>
      <c r="EC293" s="1"/>
      <c r="ED293" s="1"/>
      <c r="EE293" s="1"/>
      <c r="EF293" s="1"/>
      <c r="EG293" s="1"/>
      <c r="EH293" s="1"/>
      <c r="EI293" s="1"/>
      <c r="EJ293" s="1"/>
      <c r="EK293" s="1"/>
      <c r="EL293" s="1"/>
      <c r="EM293" s="1"/>
      <c r="EN293" s="1"/>
      <c r="EO293" s="1"/>
      <c r="EP293" s="1"/>
    </row>
    <row r="294" spans="2:146" ht="30.75" customHeight="1">
      <c r="B294" s="1"/>
      <c r="C294" s="1"/>
      <c r="DZ294" s="1"/>
      <c r="EA294" s="1"/>
      <c r="EB294" s="1"/>
      <c r="EC294" s="1"/>
      <c r="ED294" s="1"/>
      <c r="EE294" s="1"/>
      <c r="EF294" s="1"/>
      <c r="EG294" s="1"/>
      <c r="EH294" s="1"/>
      <c r="EI294" s="1"/>
      <c r="EJ294" s="1"/>
      <c r="EK294" s="1"/>
      <c r="EL294" s="1"/>
      <c r="EM294" s="1"/>
      <c r="EN294" s="1"/>
      <c r="EO294" s="1"/>
      <c r="EP294" s="1"/>
    </row>
    <row r="295" spans="2:146" ht="30.75" customHeight="1">
      <c r="B295" s="1"/>
      <c r="C295" s="1"/>
      <c r="DZ295" s="1"/>
      <c r="EA295" s="1"/>
      <c r="EB295" s="1"/>
      <c r="EC295" s="1"/>
      <c r="ED295" s="1"/>
      <c r="EE295" s="1"/>
      <c r="EF295" s="1"/>
      <c r="EG295" s="1"/>
      <c r="EH295" s="1"/>
      <c r="EI295" s="1"/>
      <c r="EJ295" s="1"/>
      <c r="EK295" s="1"/>
      <c r="EL295" s="1"/>
      <c r="EM295" s="1"/>
      <c r="EN295" s="1"/>
      <c r="EO295" s="1"/>
      <c r="EP295" s="1"/>
    </row>
    <row r="296" spans="2:146" ht="30.75" customHeight="1">
      <c r="B296" s="1"/>
      <c r="C296" s="1"/>
      <c r="DZ296" s="1"/>
      <c r="EA296" s="1"/>
      <c r="EB296" s="1"/>
      <c r="EC296" s="1"/>
      <c r="ED296" s="1"/>
      <c r="EE296" s="1"/>
      <c r="EF296" s="1"/>
      <c r="EG296" s="1"/>
      <c r="EH296" s="1"/>
      <c r="EI296" s="1"/>
      <c r="EJ296" s="1"/>
      <c r="EK296" s="1"/>
      <c r="EL296" s="1"/>
      <c r="EM296" s="1"/>
      <c r="EN296" s="1"/>
      <c r="EO296" s="1"/>
      <c r="EP296" s="1"/>
    </row>
    <row r="297" spans="2:146" ht="30.75" customHeight="1">
      <c r="B297" s="1"/>
      <c r="C297" s="1"/>
      <c r="DZ297" s="1"/>
      <c r="EA297" s="1"/>
      <c r="EB297" s="1"/>
      <c r="EC297" s="1"/>
      <c r="ED297" s="1"/>
      <c r="EE297" s="1"/>
      <c r="EF297" s="1"/>
      <c r="EG297" s="1"/>
      <c r="EH297" s="1"/>
      <c r="EI297" s="1"/>
      <c r="EJ297" s="1"/>
      <c r="EK297" s="1"/>
      <c r="EL297" s="1"/>
      <c r="EM297" s="1"/>
      <c r="EN297" s="1"/>
      <c r="EO297" s="1"/>
      <c r="EP297" s="1"/>
    </row>
    <row r="298" spans="2:146" ht="30.75" customHeight="1">
      <c r="B298" s="1"/>
      <c r="C298" s="1"/>
      <c r="DZ298" s="1"/>
      <c r="EA298" s="1"/>
      <c r="EB298" s="1"/>
      <c r="EC298" s="1"/>
      <c r="ED298" s="1"/>
      <c r="EE298" s="1"/>
      <c r="EF298" s="1"/>
      <c r="EG298" s="1"/>
      <c r="EH298" s="1"/>
      <c r="EI298" s="1"/>
      <c r="EJ298" s="1"/>
      <c r="EK298" s="1"/>
      <c r="EL298" s="1"/>
      <c r="EM298" s="1"/>
      <c r="EN298" s="1"/>
      <c r="EO298" s="1"/>
      <c r="EP298" s="1"/>
    </row>
    <row r="299" spans="2:146" ht="30.75" customHeight="1">
      <c r="B299" s="1"/>
      <c r="C299" s="1"/>
      <c r="DZ299" s="1"/>
      <c r="EA299" s="1"/>
      <c r="EB299" s="1"/>
      <c r="EC299" s="1"/>
      <c r="ED299" s="1"/>
      <c r="EE299" s="1"/>
      <c r="EF299" s="1"/>
      <c r="EG299" s="1"/>
      <c r="EH299" s="1"/>
      <c r="EI299" s="1"/>
      <c r="EJ299" s="1"/>
      <c r="EK299" s="1"/>
      <c r="EL299" s="1"/>
      <c r="EM299" s="1"/>
      <c r="EN299" s="1"/>
      <c r="EO299" s="1"/>
      <c r="EP299" s="1"/>
    </row>
    <row r="300" spans="2:146" ht="30.75" customHeight="1">
      <c r="B300" s="1"/>
      <c r="C300" s="1"/>
      <c r="DZ300" s="1"/>
      <c r="EA300" s="1"/>
      <c r="EB300" s="1"/>
      <c r="EC300" s="1"/>
      <c r="ED300" s="1"/>
      <c r="EE300" s="1"/>
      <c r="EF300" s="1"/>
      <c r="EG300" s="1"/>
      <c r="EH300" s="1"/>
      <c r="EI300" s="1"/>
      <c r="EJ300" s="1"/>
      <c r="EK300" s="1"/>
      <c r="EL300" s="1"/>
      <c r="EM300" s="1"/>
      <c r="EN300" s="1"/>
      <c r="EO300" s="1"/>
      <c r="EP300" s="1"/>
    </row>
    <row r="301" spans="2:146" ht="30.75" customHeight="1">
      <c r="B301" s="1"/>
      <c r="C301" s="1"/>
      <c r="DZ301" s="1"/>
      <c r="EA301" s="1"/>
      <c r="EB301" s="1"/>
      <c r="EC301" s="1"/>
      <c r="ED301" s="1"/>
      <c r="EE301" s="1"/>
      <c r="EF301" s="1"/>
      <c r="EG301" s="1"/>
      <c r="EH301" s="1"/>
      <c r="EI301" s="1"/>
      <c r="EJ301" s="1"/>
      <c r="EK301" s="1"/>
      <c r="EL301" s="1"/>
      <c r="EM301" s="1"/>
      <c r="EN301" s="1"/>
      <c r="EO301" s="1"/>
      <c r="EP301" s="1"/>
    </row>
    <row r="302" spans="2:146" ht="30.75" customHeight="1">
      <c r="B302" s="1"/>
      <c r="C302" s="1"/>
      <c r="DZ302" s="1"/>
      <c r="EA302" s="1"/>
      <c r="EB302" s="1"/>
      <c r="EC302" s="1"/>
      <c r="ED302" s="1"/>
      <c r="EE302" s="1"/>
      <c r="EF302" s="1"/>
      <c r="EG302" s="1"/>
      <c r="EH302" s="1"/>
      <c r="EI302" s="1"/>
      <c r="EJ302" s="1"/>
      <c r="EK302" s="1"/>
      <c r="EL302" s="1"/>
      <c r="EM302" s="1"/>
      <c r="EN302" s="1"/>
      <c r="EO302" s="1"/>
      <c r="EP302" s="1"/>
    </row>
    <row r="303" spans="2:146" ht="30.75" customHeight="1">
      <c r="B303" s="1"/>
      <c r="C303" s="1"/>
      <c r="DZ303" s="1"/>
      <c r="EA303" s="1"/>
      <c r="EB303" s="1"/>
      <c r="EC303" s="1"/>
      <c r="ED303" s="1"/>
      <c r="EE303" s="1"/>
      <c r="EF303" s="1"/>
      <c r="EG303" s="1"/>
      <c r="EH303" s="1"/>
      <c r="EI303" s="1"/>
      <c r="EJ303" s="1"/>
      <c r="EK303" s="1"/>
      <c r="EL303" s="1"/>
      <c r="EM303" s="1"/>
      <c r="EN303" s="1"/>
      <c r="EO303" s="1"/>
      <c r="EP303" s="1"/>
    </row>
    <row r="304" spans="2:146" ht="30.75" customHeight="1">
      <c r="B304" s="1"/>
      <c r="C304" s="1"/>
      <c r="DZ304" s="1"/>
      <c r="EA304" s="1"/>
      <c r="EB304" s="1"/>
      <c r="EC304" s="1"/>
      <c r="ED304" s="1"/>
      <c r="EE304" s="1"/>
      <c r="EF304" s="1"/>
      <c r="EG304" s="1"/>
      <c r="EH304" s="1"/>
      <c r="EI304" s="1"/>
      <c r="EJ304" s="1"/>
      <c r="EK304" s="1"/>
      <c r="EL304" s="1"/>
      <c r="EM304" s="1"/>
      <c r="EN304" s="1"/>
      <c r="EO304" s="1"/>
      <c r="EP304" s="1"/>
    </row>
    <row r="305" spans="2:146" ht="30.75" customHeight="1">
      <c r="B305" s="1"/>
      <c r="C305" s="1"/>
      <c r="DZ305" s="1"/>
      <c r="EA305" s="1"/>
      <c r="EB305" s="1"/>
      <c r="EC305" s="1"/>
      <c r="ED305" s="1"/>
      <c r="EE305" s="1"/>
      <c r="EF305" s="1"/>
      <c r="EG305" s="1"/>
      <c r="EH305" s="1"/>
      <c r="EI305" s="1"/>
      <c r="EJ305" s="1"/>
      <c r="EK305" s="1"/>
      <c r="EL305" s="1"/>
      <c r="EM305" s="1"/>
      <c r="EN305" s="1"/>
      <c r="EO305" s="1"/>
      <c r="EP305" s="1"/>
    </row>
    <row r="306" spans="2:146" ht="30.75" customHeight="1">
      <c r="B306" s="1"/>
      <c r="C306" s="1"/>
      <c r="DZ306" s="1"/>
      <c r="EA306" s="1"/>
      <c r="EB306" s="1"/>
      <c r="EC306" s="1"/>
      <c r="ED306" s="1"/>
      <c r="EE306" s="1"/>
      <c r="EF306" s="1"/>
      <c r="EG306" s="1"/>
      <c r="EH306" s="1"/>
      <c r="EI306" s="1"/>
      <c r="EJ306" s="1"/>
      <c r="EK306" s="1"/>
      <c r="EL306" s="1"/>
      <c r="EM306" s="1"/>
      <c r="EN306" s="1"/>
      <c r="EO306" s="1"/>
      <c r="EP306" s="1"/>
    </row>
    <row r="307" spans="2:146" ht="30.75" customHeight="1">
      <c r="B307" s="1"/>
      <c r="C307" s="1"/>
      <c r="DZ307" s="1"/>
      <c r="EA307" s="1"/>
      <c r="EB307" s="1"/>
      <c r="EC307" s="1"/>
      <c r="ED307" s="1"/>
      <c r="EE307" s="1"/>
      <c r="EF307" s="1"/>
      <c r="EG307" s="1"/>
      <c r="EH307" s="1"/>
      <c r="EI307" s="1"/>
      <c r="EJ307" s="1"/>
      <c r="EK307" s="1"/>
      <c r="EL307" s="1"/>
      <c r="EM307" s="1"/>
      <c r="EN307" s="1"/>
      <c r="EO307" s="1"/>
      <c r="EP307" s="1"/>
    </row>
    <row r="308" spans="2:146" ht="30.75" customHeight="1">
      <c r="B308" s="1"/>
      <c r="C308" s="1"/>
      <c r="DZ308" s="1"/>
      <c r="EA308" s="1"/>
      <c r="EB308" s="1"/>
      <c r="EC308" s="1"/>
      <c r="ED308" s="1"/>
      <c r="EE308" s="1"/>
      <c r="EF308" s="1"/>
      <c r="EG308" s="1"/>
      <c r="EH308" s="1"/>
      <c r="EI308" s="1"/>
      <c r="EJ308" s="1"/>
      <c r="EK308" s="1"/>
      <c r="EL308" s="1"/>
      <c r="EM308" s="1"/>
      <c r="EN308" s="1"/>
      <c r="EO308" s="1"/>
      <c r="EP308" s="1"/>
    </row>
    <row r="309" spans="2:146" ht="30.75" customHeight="1">
      <c r="B309" s="1"/>
      <c r="C309" s="1"/>
      <c r="DZ309" s="1"/>
      <c r="EA309" s="1"/>
      <c r="EB309" s="1"/>
      <c r="EC309" s="1"/>
      <c r="ED309" s="1"/>
      <c r="EE309" s="1"/>
      <c r="EF309" s="1"/>
      <c r="EG309" s="1"/>
      <c r="EH309" s="1"/>
      <c r="EI309" s="1"/>
      <c r="EJ309" s="1"/>
      <c r="EK309" s="1"/>
      <c r="EL309" s="1"/>
      <c r="EM309" s="1"/>
      <c r="EN309" s="1"/>
      <c r="EO309" s="1"/>
      <c r="EP309" s="1"/>
    </row>
    <row r="310" spans="2:146" ht="30.75" customHeight="1">
      <c r="B310" s="1"/>
      <c r="C310" s="1"/>
      <c r="DZ310" s="1"/>
      <c r="EA310" s="1"/>
      <c r="EB310" s="1"/>
      <c r="EC310" s="1"/>
      <c r="ED310" s="1"/>
      <c r="EE310" s="1"/>
      <c r="EF310" s="1"/>
      <c r="EG310" s="1"/>
      <c r="EH310" s="1"/>
      <c r="EI310" s="1"/>
      <c r="EJ310" s="1"/>
      <c r="EK310" s="1"/>
      <c r="EL310" s="1"/>
      <c r="EM310" s="1"/>
      <c r="EN310" s="1"/>
      <c r="EO310" s="1"/>
      <c r="EP310" s="1"/>
    </row>
    <row r="311" spans="2:146" ht="30.75" customHeight="1">
      <c r="B311" s="1"/>
      <c r="C311" s="1"/>
      <c r="DZ311" s="1"/>
      <c r="EA311" s="1"/>
      <c r="EB311" s="1"/>
      <c r="EC311" s="1"/>
      <c r="ED311" s="1"/>
      <c r="EE311" s="1"/>
      <c r="EF311" s="1"/>
      <c r="EG311" s="1"/>
      <c r="EH311" s="1"/>
      <c r="EI311" s="1"/>
      <c r="EJ311" s="1"/>
      <c r="EK311" s="1"/>
      <c r="EL311" s="1"/>
      <c r="EM311" s="1"/>
      <c r="EN311" s="1"/>
      <c r="EO311" s="1"/>
      <c r="EP311" s="1"/>
    </row>
    <row r="312" spans="2:146" ht="30.75" customHeight="1">
      <c r="B312" s="1"/>
      <c r="C312" s="1"/>
      <c r="DZ312" s="1"/>
      <c r="EA312" s="1"/>
      <c r="EB312" s="1"/>
      <c r="EC312" s="1"/>
      <c r="ED312" s="1"/>
      <c r="EE312" s="1"/>
      <c r="EF312" s="1"/>
      <c r="EG312" s="1"/>
      <c r="EH312" s="1"/>
      <c r="EI312" s="1"/>
      <c r="EJ312" s="1"/>
      <c r="EK312" s="1"/>
      <c r="EL312" s="1"/>
      <c r="EM312" s="1"/>
      <c r="EN312" s="1"/>
      <c r="EO312" s="1"/>
      <c r="EP312" s="1"/>
    </row>
    <row r="313" spans="2:146" ht="30.75" customHeight="1">
      <c r="B313" s="1"/>
      <c r="C313" s="1"/>
      <c r="DZ313" s="1"/>
      <c r="EA313" s="1"/>
      <c r="EB313" s="1"/>
      <c r="EC313" s="1"/>
      <c r="ED313" s="1"/>
      <c r="EE313" s="1"/>
      <c r="EF313" s="1"/>
      <c r="EG313" s="1"/>
      <c r="EH313" s="1"/>
      <c r="EI313" s="1"/>
      <c r="EJ313" s="1"/>
      <c r="EK313" s="1"/>
      <c r="EL313" s="1"/>
      <c r="EM313" s="1"/>
      <c r="EN313" s="1"/>
      <c r="EO313" s="1"/>
      <c r="EP313" s="1"/>
    </row>
    <row r="314" spans="2:146" ht="30.75" customHeight="1">
      <c r="B314" s="1"/>
      <c r="C314" s="1"/>
      <c r="DZ314" s="1"/>
      <c r="EA314" s="1"/>
      <c r="EB314" s="1"/>
      <c r="EC314" s="1"/>
      <c r="ED314" s="1"/>
      <c r="EE314" s="1"/>
      <c r="EF314" s="1"/>
      <c r="EG314" s="1"/>
      <c r="EH314" s="1"/>
      <c r="EI314" s="1"/>
      <c r="EJ314" s="1"/>
      <c r="EK314" s="1"/>
      <c r="EL314" s="1"/>
      <c r="EM314" s="1"/>
      <c r="EN314" s="1"/>
      <c r="EO314" s="1"/>
      <c r="EP314" s="1"/>
    </row>
    <row r="315" spans="2:146" ht="30.75" customHeight="1">
      <c r="B315" s="1"/>
      <c r="C315" s="1"/>
      <c r="DZ315" s="1"/>
      <c r="EA315" s="1"/>
      <c r="EB315" s="1"/>
      <c r="EC315" s="1"/>
      <c r="ED315" s="1"/>
      <c r="EE315" s="1"/>
      <c r="EF315" s="1"/>
      <c r="EG315" s="1"/>
      <c r="EH315" s="1"/>
      <c r="EI315" s="1"/>
      <c r="EJ315" s="1"/>
      <c r="EK315" s="1"/>
      <c r="EL315" s="1"/>
      <c r="EM315" s="1"/>
      <c r="EN315" s="1"/>
      <c r="EO315" s="1"/>
      <c r="EP315" s="1"/>
    </row>
    <row r="316" spans="2:146" ht="30.75" customHeight="1">
      <c r="B316" s="1"/>
      <c r="C316" s="1"/>
      <c r="DZ316" s="1"/>
      <c r="EA316" s="1"/>
      <c r="EB316" s="1"/>
      <c r="EC316" s="1"/>
      <c r="ED316" s="1"/>
      <c r="EE316" s="1"/>
      <c r="EF316" s="1"/>
      <c r="EG316" s="1"/>
      <c r="EH316" s="1"/>
      <c r="EI316" s="1"/>
      <c r="EJ316" s="1"/>
      <c r="EK316" s="1"/>
      <c r="EL316" s="1"/>
      <c r="EM316" s="1"/>
      <c r="EN316" s="1"/>
      <c r="EO316" s="1"/>
      <c r="EP316" s="1"/>
    </row>
    <row r="317" spans="2:146" ht="30.75" customHeight="1">
      <c r="B317" s="1"/>
      <c r="C317" s="1"/>
      <c r="DZ317" s="1"/>
      <c r="EA317" s="1"/>
      <c r="EB317" s="1"/>
      <c r="EC317" s="1"/>
      <c r="ED317" s="1"/>
      <c r="EE317" s="1"/>
      <c r="EF317" s="1"/>
      <c r="EG317" s="1"/>
      <c r="EH317" s="1"/>
      <c r="EI317" s="1"/>
      <c r="EJ317" s="1"/>
      <c r="EK317" s="1"/>
      <c r="EL317" s="1"/>
      <c r="EM317" s="1"/>
      <c r="EN317" s="1"/>
      <c r="EO317" s="1"/>
      <c r="EP317" s="1"/>
    </row>
    <row r="318" spans="2:146" ht="30.75" customHeight="1">
      <c r="B318" s="1"/>
      <c r="C318" s="1"/>
      <c r="DZ318" s="1"/>
      <c r="EA318" s="1"/>
      <c r="EB318" s="1"/>
      <c r="EC318" s="1"/>
      <c r="ED318" s="1"/>
      <c r="EE318" s="1"/>
      <c r="EF318" s="1"/>
      <c r="EG318" s="1"/>
      <c r="EH318" s="1"/>
      <c r="EI318" s="1"/>
      <c r="EJ318" s="1"/>
      <c r="EK318" s="1"/>
      <c r="EL318" s="1"/>
      <c r="EM318" s="1"/>
      <c r="EN318" s="1"/>
      <c r="EO318" s="1"/>
      <c r="EP318" s="1"/>
    </row>
    <row r="319" spans="2:146" ht="30.75" customHeight="1">
      <c r="B319" s="1"/>
      <c r="C319" s="1"/>
      <c r="DZ319" s="1"/>
      <c r="EA319" s="1"/>
      <c r="EB319" s="1"/>
      <c r="EC319" s="1"/>
      <c r="ED319" s="1"/>
      <c r="EE319" s="1"/>
      <c r="EF319" s="1"/>
      <c r="EG319" s="1"/>
      <c r="EH319" s="1"/>
      <c r="EI319" s="1"/>
      <c r="EJ319" s="1"/>
      <c r="EK319" s="1"/>
      <c r="EL319" s="1"/>
      <c r="EM319" s="1"/>
      <c r="EN319" s="1"/>
      <c r="EO319" s="1"/>
      <c r="EP319" s="1"/>
    </row>
    <row r="320" spans="2:146" ht="30.75" customHeight="1">
      <c r="B320" s="1"/>
      <c r="C320" s="1"/>
      <c r="DZ320" s="1"/>
      <c r="EA320" s="1"/>
      <c r="EB320" s="1"/>
      <c r="EC320" s="1"/>
      <c r="ED320" s="1"/>
      <c r="EE320" s="1"/>
      <c r="EF320" s="1"/>
      <c r="EG320" s="1"/>
      <c r="EH320" s="1"/>
      <c r="EI320" s="1"/>
      <c r="EJ320" s="1"/>
      <c r="EK320" s="1"/>
      <c r="EL320" s="1"/>
      <c r="EM320" s="1"/>
      <c r="EN320" s="1"/>
      <c r="EO320" s="1"/>
      <c r="EP320" s="1"/>
    </row>
    <row r="321" spans="2:146" ht="30.75" customHeight="1">
      <c r="B321" s="1"/>
      <c r="C321" s="1"/>
      <c r="DZ321" s="1"/>
      <c r="EA321" s="1"/>
      <c r="EB321" s="1"/>
      <c r="EC321" s="1"/>
      <c r="ED321" s="1"/>
      <c r="EE321" s="1"/>
      <c r="EF321" s="1"/>
      <c r="EG321" s="1"/>
      <c r="EH321" s="1"/>
      <c r="EI321" s="1"/>
      <c r="EJ321" s="1"/>
      <c r="EK321" s="1"/>
      <c r="EL321" s="1"/>
      <c r="EM321" s="1"/>
      <c r="EN321" s="1"/>
      <c r="EO321" s="1"/>
      <c r="EP321" s="1"/>
    </row>
    <row r="322" spans="2:146" ht="30.75" customHeight="1">
      <c r="B322" s="1"/>
      <c r="C322" s="1"/>
      <c r="DZ322" s="1"/>
      <c r="EA322" s="1"/>
      <c r="EB322" s="1"/>
      <c r="EC322" s="1"/>
      <c r="ED322" s="1"/>
      <c r="EE322" s="1"/>
      <c r="EF322" s="1"/>
      <c r="EG322" s="1"/>
      <c r="EH322" s="1"/>
      <c r="EI322" s="1"/>
      <c r="EJ322" s="1"/>
      <c r="EK322" s="1"/>
      <c r="EL322" s="1"/>
      <c r="EM322" s="1"/>
      <c r="EN322" s="1"/>
      <c r="EO322" s="1"/>
      <c r="EP322" s="1"/>
    </row>
    <row r="323" spans="2:146" ht="30.75" customHeight="1">
      <c r="B323" s="1"/>
      <c r="C323" s="1"/>
      <c r="DZ323" s="1"/>
      <c r="EA323" s="1"/>
      <c r="EB323" s="1"/>
      <c r="EC323" s="1"/>
      <c r="ED323" s="1"/>
      <c r="EE323" s="1"/>
      <c r="EF323" s="1"/>
      <c r="EG323" s="1"/>
      <c r="EH323" s="1"/>
      <c r="EI323" s="1"/>
      <c r="EJ323" s="1"/>
      <c r="EK323" s="1"/>
      <c r="EL323" s="1"/>
      <c r="EM323" s="1"/>
      <c r="EN323" s="1"/>
      <c r="EO323" s="1"/>
      <c r="EP323" s="1"/>
    </row>
    <row r="324" spans="2:146" ht="30.75" customHeight="1">
      <c r="B324" s="1"/>
      <c r="C324" s="1"/>
      <c r="DZ324" s="1"/>
      <c r="EA324" s="1"/>
      <c r="EB324" s="1"/>
      <c r="EC324" s="1"/>
      <c r="ED324" s="1"/>
      <c r="EE324" s="1"/>
      <c r="EF324" s="1"/>
      <c r="EG324" s="1"/>
      <c r="EH324" s="1"/>
      <c r="EI324" s="1"/>
      <c r="EJ324" s="1"/>
      <c r="EK324" s="1"/>
      <c r="EL324" s="1"/>
      <c r="EM324" s="1"/>
      <c r="EN324" s="1"/>
      <c r="EO324" s="1"/>
      <c r="EP324" s="1"/>
    </row>
    <row r="325" spans="2:146" ht="30.75" customHeight="1">
      <c r="B325" s="1"/>
      <c r="C325" s="1"/>
      <c r="DZ325" s="1"/>
      <c r="EA325" s="1"/>
      <c r="EB325" s="1"/>
      <c r="EC325" s="1"/>
      <c r="ED325" s="1"/>
      <c r="EE325" s="1"/>
      <c r="EF325" s="1"/>
      <c r="EG325" s="1"/>
      <c r="EH325" s="1"/>
      <c r="EI325" s="1"/>
      <c r="EJ325" s="1"/>
      <c r="EK325" s="1"/>
      <c r="EL325" s="1"/>
      <c r="EM325" s="1"/>
      <c r="EN325" s="1"/>
      <c r="EO325" s="1"/>
      <c r="EP325" s="1"/>
    </row>
    <row r="326" spans="2:146" ht="30.75" customHeight="1">
      <c r="B326" s="1"/>
      <c r="C326" s="1"/>
      <c r="DZ326" s="1"/>
      <c r="EA326" s="1"/>
      <c r="EB326" s="1"/>
      <c r="EC326" s="1"/>
      <c r="ED326" s="1"/>
      <c r="EE326" s="1"/>
      <c r="EF326" s="1"/>
      <c r="EG326" s="1"/>
      <c r="EH326" s="1"/>
      <c r="EI326" s="1"/>
      <c r="EJ326" s="1"/>
      <c r="EK326" s="1"/>
      <c r="EL326" s="1"/>
      <c r="EM326" s="1"/>
      <c r="EN326" s="1"/>
      <c r="EO326" s="1"/>
      <c r="EP326" s="1"/>
    </row>
    <row r="327" spans="2:146" ht="30.75" customHeight="1">
      <c r="B327" s="1"/>
      <c r="C327" s="1"/>
      <c r="DZ327" s="1"/>
      <c r="EA327" s="1"/>
      <c r="EB327" s="1"/>
      <c r="EC327" s="1"/>
      <c r="ED327" s="1"/>
      <c r="EE327" s="1"/>
      <c r="EF327" s="1"/>
      <c r="EG327" s="1"/>
      <c r="EH327" s="1"/>
      <c r="EI327" s="1"/>
      <c r="EJ327" s="1"/>
      <c r="EK327" s="1"/>
      <c r="EL327" s="1"/>
      <c r="EM327" s="1"/>
      <c r="EN327" s="1"/>
      <c r="EO327" s="1"/>
      <c r="EP327" s="1"/>
    </row>
    <row r="328" spans="2:146" ht="30.75" customHeight="1">
      <c r="B328" s="1"/>
      <c r="C328" s="1"/>
      <c r="DZ328" s="1"/>
      <c r="EA328" s="1"/>
      <c r="EB328" s="1"/>
      <c r="EC328" s="1"/>
      <c r="ED328" s="1"/>
      <c r="EE328" s="1"/>
      <c r="EF328" s="1"/>
      <c r="EG328" s="1"/>
      <c r="EH328" s="1"/>
      <c r="EI328" s="1"/>
      <c r="EJ328" s="1"/>
      <c r="EK328" s="1"/>
      <c r="EL328" s="1"/>
      <c r="EM328" s="1"/>
      <c r="EN328" s="1"/>
      <c r="EO328" s="1"/>
      <c r="EP328" s="1"/>
    </row>
    <row r="329" spans="2:146" ht="30.75" customHeight="1">
      <c r="B329" s="1"/>
      <c r="C329" s="1"/>
      <c r="DZ329" s="1"/>
      <c r="EA329" s="1"/>
      <c r="EB329" s="1"/>
      <c r="EC329" s="1"/>
      <c r="ED329" s="1"/>
      <c r="EE329" s="1"/>
      <c r="EF329" s="1"/>
      <c r="EG329" s="1"/>
      <c r="EH329" s="1"/>
      <c r="EI329" s="1"/>
      <c r="EJ329" s="1"/>
      <c r="EK329" s="1"/>
      <c r="EL329" s="1"/>
      <c r="EM329" s="1"/>
      <c r="EN329" s="1"/>
      <c r="EO329" s="1"/>
      <c r="EP329" s="1"/>
    </row>
    <row r="330" spans="2:146" ht="30.75" customHeight="1">
      <c r="B330" s="1"/>
      <c r="C330" s="1"/>
      <c r="DZ330" s="1"/>
      <c r="EA330" s="1"/>
      <c r="EB330" s="1"/>
      <c r="EC330" s="1"/>
      <c r="ED330" s="1"/>
      <c r="EE330" s="1"/>
      <c r="EF330" s="1"/>
      <c r="EG330" s="1"/>
      <c r="EH330" s="1"/>
      <c r="EI330" s="1"/>
      <c r="EJ330" s="1"/>
      <c r="EK330" s="1"/>
      <c r="EL330" s="1"/>
      <c r="EM330" s="1"/>
      <c r="EN330" s="1"/>
      <c r="EO330" s="1"/>
      <c r="EP330" s="1"/>
    </row>
    <row r="331" spans="2:146" ht="30.75" customHeight="1">
      <c r="B331" s="1"/>
      <c r="C331" s="1"/>
      <c r="DZ331" s="1"/>
      <c r="EA331" s="1"/>
      <c r="EB331" s="1"/>
      <c r="EC331" s="1"/>
      <c r="ED331" s="1"/>
      <c r="EE331" s="1"/>
      <c r="EF331" s="1"/>
      <c r="EG331" s="1"/>
      <c r="EH331" s="1"/>
      <c r="EI331" s="1"/>
      <c r="EJ331" s="1"/>
      <c r="EK331" s="1"/>
      <c r="EL331" s="1"/>
      <c r="EM331" s="1"/>
      <c r="EN331" s="1"/>
      <c r="EO331" s="1"/>
      <c r="EP331" s="1"/>
    </row>
    <row r="332" spans="2:146" ht="30.75" customHeight="1">
      <c r="B332" s="1"/>
      <c r="C332" s="1"/>
      <c r="DZ332" s="1"/>
      <c r="EA332" s="1"/>
      <c r="EB332" s="1"/>
      <c r="EC332" s="1"/>
      <c r="ED332" s="1"/>
      <c r="EE332" s="1"/>
      <c r="EF332" s="1"/>
      <c r="EG332" s="1"/>
      <c r="EH332" s="1"/>
      <c r="EI332" s="1"/>
      <c r="EJ332" s="1"/>
      <c r="EK332" s="1"/>
      <c r="EL332" s="1"/>
      <c r="EM332" s="1"/>
      <c r="EN332" s="1"/>
      <c r="EO332" s="1"/>
      <c r="EP332" s="1"/>
    </row>
    <row r="333" spans="2:146" ht="30.75" customHeight="1">
      <c r="B333" s="1"/>
      <c r="C333" s="1"/>
      <c r="DZ333" s="1"/>
      <c r="EA333" s="1"/>
      <c r="EB333" s="1"/>
      <c r="EC333" s="1"/>
      <c r="ED333" s="1"/>
      <c r="EE333" s="1"/>
      <c r="EF333" s="1"/>
      <c r="EG333" s="1"/>
      <c r="EH333" s="1"/>
      <c r="EI333" s="1"/>
      <c r="EJ333" s="1"/>
      <c r="EK333" s="1"/>
      <c r="EL333" s="1"/>
      <c r="EM333" s="1"/>
      <c r="EN333" s="1"/>
      <c r="EO333" s="1"/>
      <c r="EP333" s="1"/>
    </row>
    <row r="334" spans="2:146" ht="30.75" customHeight="1">
      <c r="B334" s="1"/>
      <c r="C334" s="1"/>
      <c r="DZ334" s="1"/>
      <c r="EA334" s="1"/>
      <c r="EB334" s="1"/>
      <c r="EC334" s="1"/>
      <c r="ED334" s="1"/>
      <c r="EE334" s="1"/>
      <c r="EF334" s="1"/>
      <c r="EG334" s="1"/>
      <c r="EH334" s="1"/>
      <c r="EI334" s="1"/>
      <c r="EJ334" s="1"/>
      <c r="EK334" s="1"/>
      <c r="EL334" s="1"/>
      <c r="EM334" s="1"/>
      <c r="EN334" s="1"/>
      <c r="EO334" s="1"/>
      <c r="EP334" s="1"/>
    </row>
    <row r="335" spans="2:146" ht="30.75" customHeight="1">
      <c r="B335" s="1"/>
      <c r="C335" s="1"/>
      <c r="DZ335" s="1"/>
      <c r="EA335" s="1"/>
      <c r="EB335" s="1"/>
      <c r="EC335" s="1"/>
      <c r="ED335" s="1"/>
      <c r="EE335" s="1"/>
      <c r="EF335" s="1"/>
      <c r="EG335" s="1"/>
      <c r="EH335" s="1"/>
      <c r="EI335" s="1"/>
      <c r="EJ335" s="1"/>
      <c r="EK335" s="1"/>
      <c r="EL335" s="1"/>
      <c r="EM335" s="1"/>
      <c r="EN335" s="1"/>
      <c r="EO335" s="1"/>
      <c r="EP335" s="1"/>
    </row>
    <row r="336" spans="2:146" ht="30.75" customHeight="1">
      <c r="B336" s="1"/>
      <c r="C336" s="1"/>
      <c r="DZ336" s="1"/>
      <c r="EA336" s="1"/>
      <c r="EB336" s="1"/>
      <c r="EC336" s="1"/>
      <c r="ED336" s="1"/>
      <c r="EE336" s="1"/>
      <c r="EF336" s="1"/>
      <c r="EG336" s="1"/>
      <c r="EH336" s="1"/>
      <c r="EI336" s="1"/>
      <c r="EJ336" s="1"/>
      <c r="EK336" s="1"/>
      <c r="EL336" s="1"/>
      <c r="EM336" s="1"/>
      <c r="EN336" s="1"/>
      <c r="EO336" s="1"/>
      <c r="EP336" s="1"/>
    </row>
    <row r="337" spans="2:146" ht="30.75" customHeight="1">
      <c r="B337" s="1"/>
      <c r="C337" s="1"/>
      <c r="DZ337" s="1"/>
      <c r="EA337" s="1"/>
      <c r="EB337" s="1"/>
      <c r="EC337" s="1"/>
      <c r="ED337" s="1"/>
      <c r="EE337" s="1"/>
      <c r="EF337" s="1"/>
      <c r="EG337" s="1"/>
      <c r="EH337" s="1"/>
      <c r="EI337" s="1"/>
      <c r="EJ337" s="1"/>
      <c r="EK337" s="1"/>
      <c r="EL337" s="1"/>
      <c r="EM337" s="1"/>
      <c r="EN337" s="1"/>
      <c r="EO337" s="1"/>
      <c r="EP337" s="1"/>
    </row>
    <row r="338" spans="2:146" ht="30.75" customHeight="1">
      <c r="B338" s="1"/>
      <c r="C338" s="1"/>
      <c r="DZ338" s="1"/>
      <c r="EA338" s="1"/>
      <c r="EB338" s="1"/>
      <c r="EC338" s="1"/>
      <c r="ED338" s="1"/>
      <c r="EE338" s="1"/>
      <c r="EF338" s="1"/>
      <c r="EG338" s="1"/>
      <c r="EH338" s="1"/>
      <c r="EI338" s="1"/>
      <c r="EJ338" s="1"/>
      <c r="EK338" s="1"/>
      <c r="EL338" s="1"/>
      <c r="EM338" s="1"/>
      <c r="EN338" s="1"/>
      <c r="EO338" s="1"/>
      <c r="EP338" s="1"/>
    </row>
    <row r="339" spans="2:146" ht="30.75" customHeight="1">
      <c r="B339" s="1"/>
      <c r="C339" s="1"/>
      <c r="DZ339" s="1"/>
      <c r="EA339" s="1"/>
      <c r="EB339" s="1"/>
      <c r="EC339" s="1"/>
      <c r="ED339" s="1"/>
      <c r="EE339" s="1"/>
      <c r="EF339" s="1"/>
      <c r="EG339" s="1"/>
      <c r="EH339" s="1"/>
      <c r="EI339" s="1"/>
      <c r="EJ339" s="1"/>
      <c r="EK339" s="1"/>
      <c r="EL339" s="1"/>
      <c r="EM339" s="1"/>
      <c r="EN339" s="1"/>
      <c r="EO339" s="1"/>
      <c r="EP339" s="1"/>
    </row>
    <row r="340" spans="2:146" ht="30.75" customHeight="1">
      <c r="B340" s="1"/>
      <c r="C340" s="1"/>
      <c r="DZ340" s="1"/>
      <c r="EA340" s="1"/>
      <c r="EB340" s="1"/>
      <c r="EC340" s="1"/>
      <c r="ED340" s="1"/>
      <c r="EE340" s="1"/>
      <c r="EF340" s="1"/>
      <c r="EG340" s="1"/>
      <c r="EH340" s="1"/>
      <c r="EI340" s="1"/>
      <c r="EJ340" s="1"/>
      <c r="EK340" s="1"/>
      <c r="EL340" s="1"/>
      <c r="EM340" s="1"/>
      <c r="EN340" s="1"/>
      <c r="EO340" s="1"/>
      <c r="EP340" s="1"/>
    </row>
    <row r="341" spans="2:146" ht="30.75" customHeight="1">
      <c r="B341" s="1"/>
      <c r="C341" s="1"/>
      <c r="DZ341" s="1"/>
      <c r="EA341" s="1"/>
      <c r="EB341" s="1"/>
      <c r="EC341" s="1"/>
      <c r="ED341" s="1"/>
      <c r="EE341" s="1"/>
      <c r="EF341" s="1"/>
      <c r="EG341" s="1"/>
      <c r="EH341" s="1"/>
      <c r="EI341" s="1"/>
      <c r="EJ341" s="1"/>
      <c r="EK341" s="1"/>
      <c r="EL341" s="1"/>
      <c r="EM341" s="1"/>
      <c r="EN341" s="1"/>
      <c r="EO341" s="1"/>
      <c r="EP341" s="1"/>
    </row>
    <row r="342" spans="2:146" ht="30.75" customHeight="1">
      <c r="B342" s="1"/>
      <c r="C342" s="1"/>
      <c r="DZ342" s="1"/>
      <c r="EA342" s="1"/>
      <c r="EB342" s="1"/>
      <c r="EC342" s="1"/>
      <c r="ED342" s="1"/>
      <c r="EE342" s="1"/>
      <c r="EF342" s="1"/>
      <c r="EG342" s="1"/>
      <c r="EH342" s="1"/>
      <c r="EI342" s="1"/>
      <c r="EJ342" s="1"/>
      <c r="EK342" s="1"/>
      <c r="EL342" s="1"/>
      <c r="EM342" s="1"/>
      <c r="EN342" s="1"/>
      <c r="EO342" s="1"/>
      <c r="EP342" s="1"/>
    </row>
    <row r="343" spans="2:146" ht="30.75" customHeight="1">
      <c r="B343" s="1"/>
      <c r="C343" s="1"/>
      <c r="DZ343" s="1"/>
      <c r="EA343" s="1"/>
      <c r="EB343" s="1"/>
      <c r="EC343" s="1"/>
      <c r="ED343" s="1"/>
      <c r="EE343" s="1"/>
      <c r="EF343" s="1"/>
      <c r="EG343" s="1"/>
      <c r="EH343" s="1"/>
      <c r="EI343" s="1"/>
      <c r="EJ343" s="1"/>
      <c r="EK343" s="1"/>
      <c r="EL343" s="1"/>
      <c r="EM343" s="1"/>
      <c r="EN343" s="1"/>
      <c r="EO343" s="1"/>
      <c r="EP343" s="1"/>
    </row>
    <row r="344" spans="2:146" ht="30.75" customHeight="1">
      <c r="B344" s="1"/>
      <c r="C344" s="1"/>
      <c r="DZ344" s="1"/>
      <c r="EA344" s="1"/>
      <c r="EB344" s="1"/>
      <c r="EC344" s="1"/>
      <c r="ED344" s="1"/>
      <c r="EE344" s="1"/>
      <c r="EF344" s="1"/>
      <c r="EG344" s="1"/>
      <c r="EH344" s="1"/>
      <c r="EI344" s="1"/>
      <c r="EJ344" s="1"/>
      <c r="EK344" s="1"/>
      <c r="EL344" s="1"/>
      <c r="EM344" s="1"/>
      <c r="EN344" s="1"/>
      <c r="EO344" s="1"/>
      <c r="EP344" s="1"/>
    </row>
    <row r="345" spans="2:146" ht="30.75" customHeight="1">
      <c r="B345" s="1"/>
      <c r="C345" s="1"/>
      <c r="DZ345" s="1"/>
      <c r="EA345" s="1"/>
      <c r="EB345" s="1"/>
      <c r="EC345" s="1"/>
      <c r="ED345" s="1"/>
      <c r="EE345" s="1"/>
      <c r="EF345" s="1"/>
      <c r="EG345" s="1"/>
      <c r="EH345" s="1"/>
      <c r="EI345" s="1"/>
      <c r="EJ345" s="1"/>
      <c r="EK345" s="1"/>
      <c r="EL345" s="1"/>
      <c r="EM345" s="1"/>
      <c r="EN345" s="1"/>
      <c r="EO345" s="1"/>
      <c r="EP345" s="1"/>
    </row>
    <row r="346" spans="2:146" ht="30.75" customHeight="1">
      <c r="B346" s="1"/>
      <c r="C346" s="1"/>
      <c r="DZ346" s="1"/>
      <c r="EA346" s="1"/>
      <c r="EB346" s="1"/>
      <c r="EC346" s="1"/>
      <c r="ED346" s="1"/>
      <c r="EE346" s="1"/>
      <c r="EF346" s="1"/>
      <c r="EG346" s="1"/>
      <c r="EH346" s="1"/>
      <c r="EI346" s="1"/>
      <c r="EJ346" s="1"/>
      <c r="EK346" s="1"/>
      <c r="EL346" s="1"/>
      <c r="EM346" s="1"/>
      <c r="EN346" s="1"/>
      <c r="EO346" s="1"/>
      <c r="EP346" s="1"/>
    </row>
    <row r="347" spans="2:146" ht="30.75" customHeight="1">
      <c r="B347" s="1"/>
      <c r="C347" s="1"/>
      <c r="DZ347" s="1"/>
      <c r="EA347" s="1"/>
      <c r="EB347" s="1"/>
      <c r="EC347" s="1"/>
      <c r="ED347" s="1"/>
      <c r="EE347" s="1"/>
      <c r="EF347" s="1"/>
      <c r="EG347" s="1"/>
      <c r="EH347" s="1"/>
      <c r="EI347" s="1"/>
      <c r="EJ347" s="1"/>
      <c r="EK347" s="1"/>
      <c r="EL347" s="1"/>
      <c r="EM347" s="1"/>
      <c r="EN347" s="1"/>
      <c r="EO347" s="1"/>
      <c r="EP347" s="1"/>
    </row>
    <row r="348" spans="2:146" ht="30.75" customHeight="1">
      <c r="B348" s="1"/>
      <c r="C348" s="1"/>
      <c r="DZ348" s="1"/>
      <c r="EA348" s="1"/>
      <c r="EB348" s="1"/>
      <c r="EC348" s="1"/>
      <c r="ED348" s="1"/>
      <c r="EE348" s="1"/>
      <c r="EF348" s="1"/>
      <c r="EG348" s="1"/>
      <c r="EH348" s="1"/>
      <c r="EI348" s="1"/>
      <c r="EJ348" s="1"/>
      <c r="EK348" s="1"/>
      <c r="EL348" s="1"/>
      <c r="EM348" s="1"/>
      <c r="EN348" s="1"/>
      <c r="EO348" s="1"/>
      <c r="EP348" s="1"/>
    </row>
    <row r="349" spans="2:146" ht="30.75" customHeight="1">
      <c r="B349" s="1"/>
      <c r="C349" s="1"/>
      <c r="DZ349" s="1"/>
      <c r="EA349" s="1"/>
      <c r="EB349" s="1"/>
      <c r="EC349" s="1"/>
      <c r="ED349" s="1"/>
      <c r="EE349" s="1"/>
      <c r="EF349" s="1"/>
      <c r="EG349" s="1"/>
      <c r="EH349" s="1"/>
      <c r="EI349" s="1"/>
      <c r="EJ349" s="1"/>
      <c r="EK349" s="1"/>
      <c r="EL349" s="1"/>
      <c r="EM349" s="1"/>
      <c r="EN349" s="1"/>
      <c r="EO349" s="1"/>
      <c r="EP349" s="1"/>
    </row>
    <row r="350" spans="2:146" ht="30.75" customHeight="1">
      <c r="B350" s="1"/>
      <c r="C350" s="1"/>
      <c r="DZ350" s="1"/>
      <c r="EA350" s="1"/>
      <c r="EB350" s="1"/>
      <c r="EC350" s="1"/>
      <c r="ED350" s="1"/>
      <c r="EE350" s="1"/>
      <c r="EF350" s="1"/>
      <c r="EG350" s="1"/>
      <c r="EH350" s="1"/>
      <c r="EI350" s="1"/>
      <c r="EJ350" s="1"/>
      <c r="EK350" s="1"/>
      <c r="EL350" s="1"/>
      <c r="EM350" s="1"/>
      <c r="EN350" s="1"/>
      <c r="EO350" s="1"/>
      <c r="EP350" s="1"/>
    </row>
    <row r="351" spans="2:146" ht="30.75" customHeight="1">
      <c r="B351" s="1"/>
      <c r="C351" s="1"/>
      <c r="DZ351" s="1"/>
      <c r="EA351" s="1"/>
      <c r="EB351" s="1"/>
      <c r="EC351" s="1"/>
      <c r="ED351" s="1"/>
      <c r="EE351" s="1"/>
      <c r="EF351" s="1"/>
      <c r="EG351" s="1"/>
      <c r="EH351" s="1"/>
      <c r="EI351" s="1"/>
      <c r="EJ351" s="1"/>
      <c r="EK351" s="1"/>
      <c r="EL351" s="1"/>
      <c r="EM351" s="1"/>
      <c r="EN351" s="1"/>
      <c r="EO351" s="1"/>
      <c r="EP351" s="1"/>
    </row>
    <row r="352" spans="2:146" ht="30.75" customHeight="1">
      <c r="B352" s="1"/>
      <c r="C352" s="1"/>
      <c r="DZ352" s="1"/>
      <c r="EA352" s="1"/>
      <c r="EB352" s="1"/>
      <c r="EC352" s="1"/>
      <c r="ED352" s="1"/>
      <c r="EE352" s="1"/>
      <c r="EF352" s="1"/>
      <c r="EG352" s="1"/>
      <c r="EH352" s="1"/>
      <c r="EI352" s="1"/>
      <c r="EJ352" s="1"/>
      <c r="EK352" s="1"/>
      <c r="EL352" s="1"/>
      <c r="EM352" s="1"/>
      <c r="EN352" s="1"/>
      <c r="EO352" s="1"/>
      <c r="EP352" s="1"/>
    </row>
    <row r="353" spans="2:146" ht="30.75" customHeight="1">
      <c r="B353" s="1"/>
      <c r="C353" s="1"/>
      <c r="DZ353" s="1"/>
      <c r="EA353" s="1"/>
      <c r="EB353" s="1"/>
      <c r="EC353" s="1"/>
      <c r="ED353" s="1"/>
      <c r="EE353" s="1"/>
      <c r="EF353" s="1"/>
      <c r="EG353" s="1"/>
      <c r="EH353" s="1"/>
      <c r="EI353" s="1"/>
      <c r="EJ353" s="1"/>
      <c r="EK353" s="1"/>
      <c r="EL353" s="1"/>
      <c r="EM353" s="1"/>
      <c r="EN353" s="1"/>
      <c r="EO353" s="1"/>
      <c r="EP353" s="1"/>
    </row>
    <row r="354" spans="2:146" ht="30.75" customHeight="1">
      <c r="B354" s="1"/>
      <c r="C354" s="1"/>
      <c r="DZ354" s="1"/>
      <c r="EA354" s="1"/>
      <c r="EB354" s="1"/>
      <c r="EC354" s="1"/>
      <c r="ED354" s="1"/>
      <c r="EE354" s="1"/>
      <c r="EF354" s="1"/>
      <c r="EG354" s="1"/>
      <c r="EH354" s="1"/>
      <c r="EI354" s="1"/>
      <c r="EJ354" s="1"/>
      <c r="EK354" s="1"/>
      <c r="EL354" s="1"/>
      <c r="EM354" s="1"/>
      <c r="EN354" s="1"/>
      <c r="EO354" s="1"/>
      <c r="EP354" s="1"/>
    </row>
    <row r="355" spans="2:146" ht="30.75" customHeight="1">
      <c r="B355" s="1"/>
      <c r="C355" s="1"/>
      <c r="DZ355" s="1"/>
      <c r="EA355" s="1"/>
      <c r="EB355" s="1"/>
      <c r="EC355" s="1"/>
      <c r="ED355" s="1"/>
      <c r="EE355" s="1"/>
      <c r="EF355" s="1"/>
      <c r="EG355" s="1"/>
      <c r="EH355" s="1"/>
      <c r="EI355" s="1"/>
      <c r="EJ355" s="1"/>
      <c r="EK355" s="1"/>
      <c r="EL355" s="1"/>
      <c r="EM355" s="1"/>
      <c r="EN355" s="1"/>
      <c r="EO355" s="1"/>
      <c r="EP355" s="1"/>
    </row>
    <row r="356" spans="2:146" ht="30.75" customHeight="1">
      <c r="B356" s="1"/>
      <c r="C356" s="1"/>
      <c r="DZ356" s="1"/>
      <c r="EA356" s="1"/>
      <c r="EB356" s="1"/>
      <c r="EC356" s="1"/>
      <c r="ED356" s="1"/>
      <c r="EE356" s="1"/>
      <c r="EF356" s="1"/>
      <c r="EG356" s="1"/>
      <c r="EH356" s="1"/>
      <c r="EI356" s="1"/>
      <c r="EJ356" s="1"/>
      <c r="EK356" s="1"/>
      <c r="EL356" s="1"/>
      <c r="EM356" s="1"/>
      <c r="EN356" s="1"/>
      <c r="EO356" s="1"/>
      <c r="EP356" s="1"/>
    </row>
    <row r="357" spans="2:146" ht="30.75" customHeight="1">
      <c r="B357" s="1"/>
      <c r="C357" s="1"/>
      <c r="DZ357" s="1"/>
      <c r="EA357" s="1"/>
      <c r="EB357" s="1"/>
      <c r="EC357" s="1"/>
      <c r="ED357" s="1"/>
      <c r="EE357" s="1"/>
      <c r="EF357" s="1"/>
      <c r="EG357" s="1"/>
      <c r="EH357" s="1"/>
      <c r="EI357" s="1"/>
      <c r="EJ357" s="1"/>
      <c r="EK357" s="1"/>
      <c r="EL357" s="1"/>
      <c r="EM357" s="1"/>
      <c r="EN357" s="1"/>
      <c r="EO357" s="1"/>
      <c r="EP357" s="1"/>
    </row>
    <row r="358" spans="2:146" ht="30.75" customHeight="1">
      <c r="B358" s="1"/>
      <c r="C358" s="1"/>
      <c r="DZ358" s="1"/>
      <c r="EA358" s="1"/>
      <c r="EB358" s="1"/>
      <c r="EC358" s="1"/>
      <c r="ED358" s="1"/>
      <c r="EE358" s="1"/>
      <c r="EF358" s="1"/>
      <c r="EG358" s="1"/>
      <c r="EH358" s="1"/>
      <c r="EI358" s="1"/>
      <c r="EJ358" s="1"/>
      <c r="EK358" s="1"/>
      <c r="EL358" s="1"/>
      <c r="EM358" s="1"/>
      <c r="EN358" s="1"/>
      <c r="EO358" s="1"/>
      <c r="EP358" s="1"/>
    </row>
    <row r="359" spans="2:146" ht="30.75" customHeight="1">
      <c r="B359" s="1"/>
      <c r="C359" s="1"/>
      <c r="DZ359" s="1"/>
      <c r="EA359" s="1"/>
      <c r="EB359" s="1"/>
      <c r="EC359" s="1"/>
      <c r="ED359" s="1"/>
      <c r="EE359" s="1"/>
      <c r="EF359" s="1"/>
      <c r="EG359" s="1"/>
      <c r="EH359" s="1"/>
      <c r="EI359" s="1"/>
      <c r="EJ359" s="1"/>
      <c r="EK359" s="1"/>
      <c r="EL359" s="1"/>
      <c r="EM359" s="1"/>
      <c r="EN359" s="1"/>
      <c r="EO359" s="1"/>
      <c r="EP359" s="1"/>
    </row>
    <row r="360" spans="2:146" ht="30.75" customHeight="1">
      <c r="B360" s="1"/>
      <c r="C360" s="1"/>
      <c r="DZ360" s="1"/>
      <c r="EA360" s="1"/>
      <c r="EB360" s="1"/>
      <c r="EC360" s="1"/>
      <c r="ED360" s="1"/>
      <c r="EE360" s="1"/>
      <c r="EF360" s="1"/>
      <c r="EG360" s="1"/>
      <c r="EH360" s="1"/>
      <c r="EI360" s="1"/>
      <c r="EJ360" s="1"/>
      <c r="EK360" s="1"/>
      <c r="EL360" s="1"/>
      <c r="EM360" s="1"/>
      <c r="EN360" s="1"/>
      <c r="EO360" s="1"/>
      <c r="EP360" s="1"/>
    </row>
    <row r="361" spans="2:146" ht="30.75" customHeight="1">
      <c r="B361" s="1"/>
      <c r="C361" s="1"/>
      <c r="DZ361" s="1"/>
      <c r="EA361" s="1"/>
      <c r="EB361" s="1"/>
      <c r="EC361" s="1"/>
      <c r="ED361" s="1"/>
      <c r="EE361" s="1"/>
      <c r="EF361" s="1"/>
      <c r="EG361" s="1"/>
      <c r="EH361" s="1"/>
      <c r="EI361" s="1"/>
      <c r="EJ361" s="1"/>
      <c r="EK361" s="1"/>
      <c r="EL361" s="1"/>
      <c r="EM361" s="1"/>
      <c r="EN361" s="1"/>
      <c r="EO361" s="1"/>
      <c r="EP361" s="1"/>
    </row>
    <row r="362" spans="2:146" ht="30.75" customHeight="1">
      <c r="B362" s="1"/>
      <c r="C362" s="1"/>
      <c r="DZ362" s="1"/>
      <c r="EA362" s="1"/>
      <c r="EB362" s="1"/>
      <c r="EC362" s="1"/>
      <c r="ED362" s="1"/>
      <c r="EE362" s="1"/>
      <c r="EF362" s="1"/>
      <c r="EG362" s="1"/>
      <c r="EH362" s="1"/>
      <c r="EI362" s="1"/>
      <c r="EJ362" s="1"/>
      <c r="EK362" s="1"/>
      <c r="EL362" s="1"/>
      <c r="EM362" s="1"/>
      <c r="EN362" s="1"/>
      <c r="EO362" s="1"/>
      <c r="EP362" s="1"/>
    </row>
    <row r="363" spans="2:146" ht="30.75" customHeight="1">
      <c r="B363" s="1"/>
      <c r="C363" s="1"/>
      <c r="DZ363" s="1"/>
      <c r="EA363" s="1"/>
      <c r="EB363" s="1"/>
      <c r="EC363" s="1"/>
      <c r="ED363" s="1"/>
      <c r="EE363" s="1"/>
      <c r="EF363" s="1"/>
      <c r="EG363" s="1"/>
      <c r="EH363" s="1"/>
      <c r="EI363" s="1"/>
      <c r="EJ363" s="1"/>
      <c r="EK363" s="1"/>
      <c r="EL363" s="1"/>
      <c r="EM363" s="1"/>
      <c r="EN363" s="1"/>
      <c r="EO363" s="1"/>
      <c r="EP363" s="1"/>
    </row>
    <row r="364" spans="2:146" ht="30.75" customHeight="1">
      <c r="B364" s="1"/>
      <c r="C364" s="1"/>
      <c r="DZ364" s="1"/>
      <c r="EA364" s="1"/>
      <c r="EB364" s="1"/>
      <c r="EC364" s="1"/>
      <c r="ED364" s="1"/>
      <c r="EE364" s="1"/>
      <c r="EF364" s="1"/>
      <c r="EG364" s="1"/>
      <c r="EH364" s="1"/>
      <c r="EI364" s="1"/>
      <c r="EJ364" s="1"/>
      <c r="EK364" s="1"/>
      <c r="EL364" s="1"/>
      <c r="EM364" s="1"/>
      <c r="EN364" s="1"/>
      <c r="EO364" s="1"/>
      <c r="EP364" s="1"/>
    </row>
    <row r="365" spans="2:146" ht="30.75" customHeight="1">
      <c r="B365" s="1"/>
      <c r="C365" s="1"/>
      <c r="DZ365" s="1"/>
      <c r="EA365" s="1"/>
      <c r="EB365" s="1"/>
      <c r="EC365" s="1"/>
      <c r="ED365" s="1"/>
      <c r="EE365" s="1"/>
      <c r="EF365" s="1"/>
      <c r="EG365" s="1"/>
      <c r="EH365" s="1"/>
      <c r="EI365" s="1"/>
      <c r="EJ365" s="1"/>
      <c r="EK365" s="1"/>
      <c r="EL365" s="1"/>
      <c r="EM365" s="1"/>
      <c r="EN365" s="1"/>
      <c r="EO365" s="1"/>
      <c r="EP365" s="1"/>
    </row>
    <row r="366" spans="2:146" ht="30.75" customHeight="1">
      <c r="B366" s="1"/>
      <c r="C366" s="1"/>
      <c r="DZ366" s="1"/>
      <c r="EA366" s="1"/>
      <c r="EB366" s="1"/>
      <c r="EC366" s="1"/>
      <c r="ED366" s="1"/>
      <c r="EE366" s="1"/>
      <c r="EF366" s="1"/>
      <c r="EG366" s="1"/>
      <c r="EH366" s="1"/>
      <c r="EI366" s="1"/>
      <c r="EJ366" s="1"/>
      <c r="EK366" s="1"/>
      <c r="EL366" s="1"/>
      <c r="EM366" s="1"/>
      <c r="EN366" s="1"/>
      <c r="EO366" s="1"/>
      <c r="EP366" s="1"/>
    </row>
    <row r="367" spans="2:146" ht="30.75" customHeight="1">
      <c r="B367" s="1"/>
      <c r="C367" s="1"/>
      <c r="DZ367" s="1"/>
      <c r="EA367" s="1"/>
      <c r="EB367" s="1"/>
      <c r="EC367" s="1"/>
      <c r="ED367" s="1"/>
      <c r="EE367" s="1"/>
      <c r="EF367" s="1"/>
      <c r="EG367" s="1"/>
      <c r="EH367" s="1"/>
      <c r="EI367" s="1"/>
      <c r="EJ367" s="1"/>
      <c r="EK367" s="1"/>
      <c r="EL367" s="1"/>
      <c r="EM367" s="1"/>
      <c r="EN367" s="1"/>
      <c r="EO367" s="1"/>
      <c r="EP367" s="1"/>
    </row>
    <row r="368" spans="2:146" ht="30.75" customHeight="1">
      <c r="B368" s="1"/>
      <c r="C368" s="1"/>
      <c r="DZ368" s="1"/>
      <c r="EA368" s="1"/>
      <c r="EB368" s="1"/>
      <c r="EC368" s="1"/>
      <c r="ED368" s="1"/>
      <c r="EE368" s="1"/>
      <c r="EF368" s="1"/>
      <c r="EG368" s="1"/>
      <c r="EH368" s="1"/>
      <c r="EI368" s="1"/>
      <c r="EJ368" s="1"/>
      <c r="EK368" s="1"/>
      <c r="EL368" s="1"/>
      <c r="EM368" s="1"/>
      <c r="EN368" s="1"/>
      <c r="EO368" s="1"/>
      <c r="EP368" s="1"/>
    </row>
    <row r="369" spans="2:146" ht="30.75" customHeight="1">
      <c r="B369" s="1"/>
      <c r="C369" s="1"/>
      <c r="DZ369" s="1"/>
      <c r="EA369" s="1"/>
      <c r="EB369" s="1"/>
      <c r="EC369" s="1"/>
      <c r="ED369" s="1"/>
      <c r="EE369" s="1"/>
      <c r="EF369" s="1"/>
      <c r="EG369" s="1"/>
      <c r="EH369" s="1"/>
      <c r="EI369" s="1"/>
      <c r="EJ369" s="1"/>
      <c r="EK369" s="1"/>
      <c r="EL369" s="1"/>
      <c r="EM369" s="1"/>
      <c r="EN369" s="1"/>
      <c r="EO369" s="1"/>
      <c r="EP369" s="1"/>
    </row>
    <row r="370" spans="2:146" ht="30.75" customHeight="1">
      <c r="B370" s="1"/>
      <c r="C370" s="1"/>
      <c r="DZ370" s="1"/>
      <c r="EA370" s="1"/>
      <c r="EB370" s="1"/>
      <c r="EC370" s="1"/>
      <c r="ED370" s="1"/>
      <c r="EE370" s="1"/>
      <c r="EF370" s="1"/>
      <c r="EG370" s="1"/>
      <c r="EH370" s="1"/>
      <c r="EI370" s="1"/>
      <c r="EJ370" s="1"/>
      <c r="EK370" s="1"/>
      <c r="EL370" s="1"/>
      <c r="EM370" s="1"/>
      <c r="EN370" s="1"/>
      <c r="EO370" s="1"/>
      <c r="EP370" s="1"/>
    </row>
    <row r="371" spans="2:146" ht="30.75" customHeight="1">
      <c r="B371" s="1"/>
      <c r="C371" s="1"/>
      <c r="DZ371" s="1"/>
      <c r="EA371" s="1"/>
      <c r="EB371" s="1"/>
      <c r="EC371" s="1"/>
      <c r="ED371" s="1"/>
      <c r="EE371" s="1"/>
      <c r="EF371" s="1"/>
      <c r="EG371" s="1"/>
      <c r="EH371" s="1"/>
      <c r="EI371" s="1"/>
      <c r="EJ371" s="1"/>
      <c r="EK371" s="1"/>
      <c r="EL371" s="1"/>
      <c r="EM371" s="1"/>
      <c r="EN371" s="1"/>
      <c r="EO371" s="1"/>
      <c r="EP371" s="1"/>
    </row>
    <row r="372" spans="2:146" ht="30.75" customHeight="1">
      <c r="B372" s="1"/>
      <c r="C372" s="1"/>
      <c r="DZ372" s="1"/>
      <c r="EA372" s="1"/>
      <c r="EB372" s="1"/>
      <c r="EC372" s="1"/>
      <c r="ED372" s="1"/>
      <c r="EE372" s="1"/>
      <c r="EF372" s="1"/>
      <c r="EG372" s="1"/>
      <c r="EH372" s="1"/>
      <c r="EI372" s="1"/>
      <c r="EJ372" s="1"/>
      <c r="EK372" s="1"/>
      <c r="EL372" s="1"/>
      <c r="EM372" s="1"/>
      <c r="EN372" s="1"/>
      <c r="EO372" s="1"/>
      <c r="EP372" s="1"/>
    </row>
    <row r="373" spans="2:146" ht="30.75" customHeight="1">
      <c r="B373" s="1"/>
      <c r="C373" s="1"/>
      <c r="DZ373" s="1"/>
      <c r="EA373" s="1"/>
      <c r="EB373" s="1"/>
      <c r="EC373" s="1"/>
      <c r="ED373" s="1"/>
      <c r="EE373" s="1"/>
      <c r="EF373" s="1"/>
      <c r="EG373" s="1"/>
      <c r="EH373" s="1"/>
      <c r="EI373" s="1"/>
      <c r="EJ373" s="1"/>
      <c r="EK373" s="1"/>
      <c r="EL373" s="1"/>
      <c r="EM373" s="1"/>
      <c r="EN373" s="1"/>
      <c r="EO373" s="1"/>
      <c r="EP373" s="1"/>
    </row>
    <row r="374" spans="2:146" ht="30.75" customHeight="1">
      <c r="B374" s="1"/>
      <c r="C374" s="1"/>
      <c r="DZ374" s="1"/>
      <c r="EA374" s="1"/>
      <c r="EB374" s="1"/>
      <c r="EC374" s="1"/>
      <c r="ED374" s="1"/>
      <c r="EE374" s="1"/>
      <c r="EF374" s="1"/>
      <c r="EG374" s="1"/>
      <c r="EH374" s="1"/>
      <c r="EI374" s="1"/>
      <c r="EJ374" s="1"/>
      <c r="EK374" s="1"/>
      <c r="EL374" s="1"/>
      <c r="EM374" s="1"/>
      <c r="EN374" s="1"/>
      <c r="EO374" s="1"/>
      <c r="EP374" s="1"/>
    </row>
    <row r="375" spans="2:146" ht="30.75" customHeight="1">
      <c r="B375" s="1"/>
      <c r="C375" s="1"/>
      <c r="DZ375" s="1"/>
      <c r="EA375" s="1"/>
      <c r="EB375" s="1"/>
      <c r="EC375" s="1"/>
      <c r="ED375" s="1"/>
      <c r="EE375" s="1"/>
      <c r="EF375" s="1"/>
      <c r="EG375" s="1"/>
      <c r="EH375" s="1"/>
      <c r="EI375" s="1"/>
      <c r="EJ375" s="1"/>
      <c r="EK375" s="1"/>
      <c r="EL375" s="1"/>
      <c r="EM375" s="1"/>
      <c r="EN375" s="1"/>
      <c r="EO375" s="1"/>
      <c r="EP375" s="1"/>
    </row>
    <row r="376" spans="2:146" ht="30.75" customHeight="1">
      <c r="B376" s="1"/>
      <c r="C376" s="1"/>
      <c r="DZ376" s="1"/>
      <c r="EA376" s="1"/>
      <c r="EB376" s="1"/>
      <c r="EC376" s="1"/>
      <c r="ED376" s="1"/>
      <c r="EE376" s="1"/>
      <c r="EF376" s="1"/>
      <c r="EG376" s="1"/>
      <c r="EH376" s="1"/>
      <c r="EI376" s="1"/>
      <c r="EJ376" s="1"/>
      <c r="EK376" s="1"/>
      <c r="EL376" s="1"/>
      <c r="EM376" s="1"/>
      <c r="EN376" s="1"/>
      <c r="EO376" s="1"/>
      <c r="EP376" s="1"/>
    </row>
    <row r="377" spans="2:146" ht="30.75" customHeight="1">
      <c r="B377" s="1"/>
      <c r="C377" s="1"/>
      <c r="DZ377" s="1"/>
      <c r="EA377" s="1"/>
      <c r="EB377" s="1"/>
      <c r="EC377" s="1"/>
      <c r="ED377" s="1"/>
      <c r="EE377" s="1"/>
      <c r="EF377" s="1"/>
      <c r="EG377" s="1"/>
      <c r="EH377" s="1"/>
      <c r="EI377" s="1"/>
      <c r="EJ377" s="1"/>
      <c r="EK377" s="1"/>
      <c r="EL377" s="1"/>
      <c r="EM377" s="1"/>
      <c r="EN377" s="1"/>
      <c r="EO377" s="1"/>
      <c r="EP377" s="1"/>
    </row>
    <row r="378" spans="2:146" ht="30.75" customHeight="1">
      <c r="B378" s="1"/>
      <c r="C378" s="1"/>
      <c r="DZ378" s="1"/>
      <c r="EA378" s="1"/>
      <c r="EB378" s="1"/>
      <c r="EC378" s="1"/>
      <c r="ED378" s="1"/>
      <c r="EE378" s="1"/>
      <c r="EF378" s="1"/>
      <c r="EG378" s="1"/>
      <c r="EH378" s="1"/>
      <c r="EI378" s="1"/>
      <c r="EJ378" s="1"/>
      <c r="EK378" s="1"/>
      <c r="EL378" s="1"/>
      <c r="EM378" s="1"/>
      <c r="EN378" s="1"/>
      <c r="EO378" s="1"/>
      <c r="EP378" s="1"/>
    </row>
    <row r="379" spans="2:146" ht="30.75" customHeight="1">
      <c r="B379" s="1"/>
      <c r="C379" s="1"/>
      <c r="DZ379" s="1"/>
      <c r="EA379" s="1"/>
      <c r="EB379" s="1"/>
      <c r="EC379" s="1"/>
      <c r="ED379" s="1"/>
      <c r="EE379" s="1"/>
      <c r="EF379" s="1"/>
      <c r="EG379" s="1"/>
      <c r="EH379" s="1"/>
      <c r="EI379" s="1"/>
      <c r="EJ379" s="1"/>
      <c r="EK379" s="1"/>
      <c r="EL379" s="1"/>
      <c r="EM379" s="1"/>
      <c r="EN379" s="1"/>
      <c r="EO379" s="1"/>
      <c r="EP379" s="1"/>
    </row>
    <row r="380" spans="2:146" ht="30.75" customHeight="1">
      <c r="B380" s="1"/>
      <c r="C380" s="1"/>
      <c r="DZ380" s="1"/>
      <c r="EA380" s="1"/>
      <c r="EB380" s="1"/>
      <c r="EC380" s="1"/>
      <c r="ED380" s="1"/>
      <c r="EE380" s="1"/>
      <c r="EF380" s="1"/>
      <c r="EG380" s="1"/>
      <c r="EH380" s="1"/>
      <c r="EI380" s="1"/>
      <c r="EJ380" s="1"/>
      <c r="EK380" s="1"/>
      <c r="EL380" s="1"/>
      <c r="EM380" s="1"/>
      <c r="EN380" s="1"/>
      <c r="EO380" s="1"/>
      <c r="EP380" s="1"/>
    </row>
    <row r="381" spans="2:146" ht="30.75" customHeight="1">
      <c r="B381" s="1"/>
      <c r="C381" s="1"/>
      <c r="DZ381" s="1"/>
      <c r="EA381" s="1"/>
      <c r="EB381" s="1"/>
      <c r="EC381" s="1"/>
      <c r="ED381" s="1"/>
      <c r="EE381" s="1"/>
      <c r="EF381" s="1"/>
      <c r="EG381" s="1"/>
      <c r="EH381" s="1"/>
      <c r="EI381" s="1"/>
      <c r="EJ381" s="1"/>
      <c r="EK381" s="1"/>
      <c r="EL381" s="1"/>
      <c r="EM381" s="1"/>
      <c r="EN381" s="1"/>
      <c r="EO381" s="1"/>
      <c r="EP381" s="1"/>
    </row>
    <row r="382" spans="2:146" ht="30.75" customHeight="1">
      <c r="B382" s="1"/>
      <c r="C382" s="1"/>
      <c r="DZ382" s="1"/>
      <c r="EA382" s="1"/>
      <c r="EB382" s="1"/>
      <c r="EC382" s="1"/>
      <c r="ED382" s="1"/>
      <c r="EE382" s="1"/>
      <c r="EF382" s="1"/>
      <c r="EG382" s="1"/>
      <c r="EH382" s="1"/>
      <c r="EI382" s="1"/>
      <c r="EJ382" s="1"/>
      <c r="EK382" s="1"/>
      <c r="EL382" s="1"/>
      <c r="EM382" s="1"/>
      <c r="EN382" s="1"/>
      <c r="EO382" s="1"/>
      <c r="EP382" s="1"/>
    </row>
    <row r="383" spans="2:146" ht="30.75" customHeight="1">
      <c r="B383" s="1"/>
      <c r="C383" s="1"/>
      <c r="DZ383" s="1"/>
      <c r="EA383" s="1"/>
      <c r="EB383" s="1"/>
      <c r="EC383" s="1"/>
      <c r="ED383" s="1"/>
      <c r="EE383" s="1"/>
      <c r="EF383" s="1"/>
      <c r="EG383" s="1"/>
      <c r="EH383" s="1"/>
      <c r="EI383" s="1"/>
      <c r="EJ383" s="1"/>
      <c r="EK383" s="1"/>
      <c r="EL383" s="1"/>
      <c r="EM383" s="1"/>
      <c r="EN383" s="1"/>
      <c r="EO383" s="1"/>
      <c r="EP383" s="1"/>
    </row>
    <row r="384" spans="2:146" ht="30.75" customHeight="1">
      <c r="B384" s="1"/>
      <c r="C384" s="1"/>
      <c r="DZ384" s="1"/>
      <c r="EA384" s="1"/>
      <c r="EB384" s="1"/>
      <c r="EC384" s="1"/>
      <c r="ED384" s="1"/>
      <c r="EE384" s="1"/>
      <c r="EF384" s="1"/>
      <c r="EG384" s="1"/>
      <c r="EH384" s="1"/>
      <c r="EI384" s="1"/>
      <c r="EJ384" s="1"/>
      <c r="EK384" s="1"/>
      <c r="EL384" s="1"/>
      <c r="EM384" s="1"/>
      <c r="EN384" s="1"/>
      <c r="EO384" s="1"/>
      <c r="EP384" s="1"/>
    </row>
    <row r="385" spans="2:146" ht="30.75" customHeight="1">
      <c r="B385" s="1"/>
      <c r="C385" s="1"/>
      <c r="DZ385" s="1"/>
      <c r="EA385" s="1"/>
      <c r="EB385" s="1"/>
      <c r="EC385" s="1"/>
      <c r="ED385" s="1"/>
      <c r="EE385" s="1"/>
      <c r="EF385" s="1"/>
      <c r="EG385" s="1"/>
      <c r="EH385" s="1"/>
      <c r="EI385" s="1"/>
      <c r="EJ385" s="1"/>
      <c r="EK385" s="1"/>
      <c r="EL385" s="1"/>
      <c r="EM385" s="1"/>
      <c r="EN385" s="1"/>
      <c r="EO385" s="1"/>
      <c r="EP385" s="1"/>
    </row>
    <row r="386" spans="2:146" ht="30.75" customHeight="1">
      <c r="B386" s="1"/>
      <c r="C386" s="1"/>
      <c r="DZ386" s="1"/>
      <c r="EA386" s="1"/>
      <c r="EB386" s="1"/>
      <c r="EC386" s="1"/>
      <c r="ED386" s="1"/>
      <c r="EE386" s="1"/>
      <c r="EF386" s="1"/>
      <c r="EG386" s="1"/>
      <c r="EH386" s="1"/>
      <c r="EI386" s="1"/>
      <c r="EJ386" s="1"/>
      <c r="EK386" s="1"/>
      <c r="EL386" s="1"/>
      <c r="EM386" s="1"/>
      <c r="EN386" s="1"/>
      <c r="EO386" s="1"/>
      <c r="EP386" s="1"/>
    </row>
    <row r="387" spans="2:146" ht="30.75" customHeight="1">
      <c r="B387" s="1"/>
      <c r="C387" s="1"/>
      <c r="DZ387" s="1"/>
      <c r="EA387" s="1"/>
      <c r="EB387" s="1"/>
      <c r="EC387" s="1"/>
      <c r="ED387" s="1"/>
      <c r="EE387" s="1"/>
      <c r="EF387" s="1"/>
      <c r="EG387" s="1"/>
      <c r="EH387" s="1"/>
      <c r="EI387" s="1"/>
      <c r="EJ387" s="1"/>
      <c r="EK387" s="1"/>
      <c r="EL387" s="1"/>
      <c r="EM387" s="1"/>
      <c r="EN387" s="1"/>
      <c r="EO387" s="1"/>
      <c r="EP387" s="1"/>
    </row>
    <row r="388" spans="2:146" ht="30.75" customHeight="1">
      <c r="B388" s="1"/>
      <c r="C388" s="1"/>
      <c r="DZ388" s="1"/>
      <c r="EA388" s="1"/>
      <c r="EB388" s="1"/>
      <c r="EC388" s="1"/>
      <c r="ED388" s="1"/>
      <c r="EE388" s="1"/>
      <c r="EF388" s="1"/>
      <c r="EG388" s="1"/>
      <c r="EH388" s="1"/>
      <c r="EI388" s="1"/>
      <c r="EJ388" s="1"/>
      <c r="EK388" s="1"/>
      <c r="EL388" s="1"/>
      <c r="EM388" s="1"/>
      <c r="EN388" s="1"/>
      <c r="EO388" s="1"/>
      <c r="EP388" s="1"/>
    </row>
    <row r="389" spans="2:146" ht="30.75" customHeight="1">
      <c r="B389" s="1"/>
      <c r="C389" s="1"/>
      <c r="DZ389" s="1"/>
      <c r="EA389" s="1"/>
      <c r="EB389" s="1"/>
      <c r="EC389" s="1"/>
      <c r="ED389" s="1"/>
      <c r="EE389" s="1"/>
      <c r="EF389" s="1"/>
      <c r="EG389" s="1"/>
      <c r="EH389" s="1"/>
      <c r="EI389" s="1"/>
      <c r="EJ389" s="1"/>
      <c r="EK389" s="1"/>
      <c r="EL389" s="1"/>
      <c r="EM389" s="1"/>
      <c r="EN389" s="1"/>
      <c r="EO389" s="1"/>
      <c r="EP389" s="1"/>
    </row>
    <row r="390" spans="2:146" ht="30.75" customHeight="1">
      <c r="B390" s="1"/>
      <c r="C390" s="1"/>
      <c r="DZ390" s="1"/>
      <c r="EA390" s="1"/>
      <c r="EB390" s="1"/>
      <c r="EC390" s="1"/>
      <c r="ED390" s="1"/>
      <c r="EE390" s="1"/>
      <c r="EF390" s="1"/>
      <c r="EG390" s="1"/>
      <c r="EH390" s="1"/>
      <c r="EI390" s="1"/>
      <c r="EJ390" s="1"/>
      <c r="EK390" s="1"/>
      <c r="EL390" s="1"/>
      <c r="EM390" s="1"/>
      <c r="EN390" s="1"/>
      <c r="EO390" s="1"/>
      <c r="EP390" s="1"/>
    </row>
    <row r="391" spans="2:146" ht="30.75" customHeight="1">
      <c r="B391" s="1"/>
      <c r="C391" s="1"/>
      <c r="DZ391" s="1"/>
      <c r="EA391" s="1"/>
      <c r="EB391" s="1"/>
      <c r="EC391" s="1"/>
      <c r="ED391" s="1"/>
      <c r="EE391" s="1"/>
      <c r="EF391" s="1"/>
      <c r="EG391" s="1"/>
      <c r="EH391" s="1"/>
      <c r="EI391" s="1"/>
      <c r="EJ391" s="1"/>
      <c r="EK391" s="1"/>
      <c r="EL391" s="1"/>
      <c r="EM391" s="1"/>
      <c r="EN391" s="1"/>
      <c r="EO391" s="1"/>
      <c r="EP391" s="1"/>
    </row>
    <row r="392" spans="2:146" ht="30.75" customHeight="1">
      <c r="B392" s="1"/>
      <c r="C392" s="1"/>
      <c r="DZ392" s="1"/>
      <c r="EA392" s="1"/>
      <c r="EB392" s="1"/>
      <c r="EC392" s="1"/>
      <c r="ED392" s="1"/>
      <c r="EE392" s="1"/>
      <c r="EF392" s="1"/>
      <c r="EG392" s="1"/>
      <c r="EH392" s="1"/>
      <c r="EI392" s="1"/>
      <c r="EJ392" s="1"/>
      <c r="EK392" s="1"/>
      <c r="EL392" s="1"/>
      <c r="EM392" s="1"/>
      <c r="EN392" s="1"/>
      <c r="EO392" s="1"/>
      <c r="EP392" s="1"/>
    </row>
    <row r="393" spans="2:146" ht="30.75" customHeight="1">
      <c r="B393" s="1"/>
      <c r="C393" s="1"/>
      <c r="DZ393" s="1"/>
      <c r="EA393" s="1"/>
      <c r="EB393" s="1"/>
      <c r="EC393" s="1"/>
      <c r="ED393" s="1"/>
      <c r="EE393" s="1"/>
      <c r="EF393" s="1"/>
      <c r="EG393" s="1"/>
      <c r="EH393" s="1"/>
      <c r="EI393" s="1"/>
      <c r="EJ393" s="1"/>
      <c r="EK393" s="1"/>
      <c r="EL393" s="1"/>
      <c r="EM393" s="1"/>
      <c r="EN393" s="1"/>
      <c r="EO393" s="1"/>
      <c r="EP393" s="1"/>
    </row>
    <row r="394" spans="2:146" ht="30.75" customHeight="1">
      <c r="B394" s="1"/>
      <c r="C394" s="1"/>
      <c r="DZ394" s="1"/>
      <c r="EA394" s="1"/>
      <c r="EB394" s="1"/>
      <c r="EC394" s="1"/>
      <c r="ED394" s="1"/>
      <c r="EE394" s="1"/>
      <c r="EF394" s="1"/>
      <c r="EG394" s="1"/>
      <c r="EH394" s="1"/>
      <c r="EI394" s="1"/>
      <c r="EJ394" s="1"/>
      <c r="EK394" s="1"/>
      <c r="EL394" s="1"/>
      <c r="EM394" s="1"/>
      <c r="EN394" s="1"/>
      <c r="EO394" s="1"/>
      <c r="EP394" s="1"/>
    </row>
    <row r="395" spans="2:146" ht="30.75" customHeight="1">
      <c r="B395" s="1"/>
      <c r="C395" s="1"/>
      <c r="DZ395" s="1"/>
      <c r="EA395" s="1"/>
      <c r="EB395" s="1"/>
      <c r="EC395" s="1"/>
      <c r="ED395" s="1"/>
      <c r="EE395" s="1"/>
      <c r="EF395" s="1"/>
      <c r="EG395" s="1"/>
      <c r="EH395" s="1"/>
      <c r="EI395" s="1"/>
      <c r="EJ395" s="1"/>
      <c r="EK395" s="1"/>
      <c r="EL395" s="1"/>
      <c r="EM395" s="1"/>
      <c r="EN395" s="1"/>
      <c r="EO395" s="1"/>
      <c r="EP395" s="1"/>
    </row>
    <row r="396" spans="2:146" ht="30.75" customHeight="1">
      <c r="B396" s="1"/>
      <c r="C396" s="1"/>
      <c r="DZ396" s="1"/>
      <c r="EA396" s="1"/>
      <c r="EB396" s="1"/>
      <c r="EC396" s="1"/>
      <c r="ED396" s="1"/>
      <c r="EE396" s="1"/>
      <c r="EF396" s="1"/>
      <c r="EG396" s="1"/>
      <c r="EH396" s="1"/>
      <c r="EI396" s="1"/>
      <c r="EJ396" s="1"/>
      <c r="EK396" s="1"/>
      <c r="EL396" s="1"/>
      <c r="EM396" s="1"/>
      <c r="EN396" s="1"/>
      <c r="EO396" s="1"/>
      <c r="EP396" s="1"/>
    </row>
    <row r="397" spans="2:146" ht="30.75" customHeight="1">
      <c r="B397" s="1"/>
      <c r="C397" s="1"/>
      <c r="DZ397" s="1"/>
      <c r="EA397" s="1"/>
      <c r="EB397" s="1"/>
      <c r="EC397" s="1"/>
      <c r="ED397" s="1"/>
      <c r="EE397" s="1"/>
      <c r="EF397" s="1"/>
      <c r="EG397" s="1"/>
      <c r="EH397" s="1"/>
      <c r="EI397" s="1"/>
      <c r="EJ397" s="1"/>
      <c r="EK397" s="1"/>
      <c r="EL397" s="1"/>
      <c r="EM397" s="1"/>
      <c r="EN397" s="1"/>
      <c r="EO397" s="1"/>
      <c r="EP397" s="1"/>
    </row>
    <row r="398" spans="2:146" ht="30.75" customHeight="1">
      <c r="B398" s="1"/>
      <c r="C398" s="1"/>
      <c r="DZ398" s="1"/>
      <c r="EA398" s="1"/>
      <c r="EB398" s="1"/>
      <c r="EC398" s="1"/>
      <c r="ED398" s="1"/>
      <c r="EE398" s="1"/>
      <c r="EF398" s="1"/>
      <c r="EG398" s="1"/>
      <c r="EH398" s="1"/>
      <c r="EI398" s="1"/>
      <c r="EJ398" s="1"/>
      <c r="EK398" s="1"/>
      <c r="EL398" s="1"/>
      <c r="EM398" s="1"/>
      <c r="EN398" s="1"/>
      <c r="EO398" s="1"/>
      <c r="EP398" s="1"/>
    </row>
    <row r="399" spans="2:146" ht="30.75" customHeight="1">
      <c r="B399" s="1"/>
      <c r="C399" s="1"/>
      <c r="DZ399" s="1"/>
      <c r="EA399" s="1"/>
      <c r="EB399" s="1"/>
      <c r="EC399" s="1"/>
      <c r="ED399" s="1"/>
      <c r="EE399" s="1"/>
      <c r="EF399" s="1"/>
      <c r="EG399" s="1"/>
      <c r="EH399" s="1"/>
      <c r="EI399" s="1"/>
      <c r="EJ399" s="1"/>
      <c r="EK399" s="1"/>
      <c r="EL399" s="1"/>
      <c r="EM399" s="1"/>
      <c r="EN399" s="1"/>
      <c r="EO399" s="1"/>
      <c r="EP399" s="1"/>
    </row>
    <row r="400" spans="2:146" ht="30.75" customHeight="1">
      <c r="B400" s="1"/>
      <c r="C400" s="1"/>
      <c r="DZ400" s="1"/>
      <c r="EA400" s="1"/>
      <c r="EB400" s="1"/>
      <c r="EC400" s="1"/>
      <c r="ED400" s="1"/>
      <c r="EE400" s="1"/>
      <c r="EF400" s="1"/>
      <c r="EG400" s="1"/>
      <c r="EH400" s="1"/>
      <c r="EI400" s="1"/>
      <c r="EJ400" s="1"/>
      <c r="EK400" s="1"/>
      <c r="EL400" s="1"/>
      <c r="EM400" s="1"/>
      <c r="EN400" s="1"/>
      <c r="EO400" s="1"/>
      <c r="EP400" s="1"/>
    </row>
    <row r="401" spans="2:146" ht="30.75" customHeight="1">
      <c r="B401" s="1"/>
      <c r="C401" s="1"/>
      <c r="DZ401" s="1"/>
      <c r="EA401" s="1"/>
      <c r="EB401" s="1"/>
      <c r="EC401" s="1"/>
      <c r="ED401" s="1"/>
      <c r="EE401" s="1"/>
      <c r="EF401" s="1"/>
      <c r="EG401" s="1"/>
      <c r="EH401" s="1"/>
      <c r="EI401" s="1"/>
      <c r="EJ401" s="1"/>
      <c r="EK401" s="1"/>
      <c r="EL401" s="1"/>
      <c r="EM401" s="1"/>
      <c r="EN401" s="1"/>
      <c r="EO401" s="1"/>
      <c r="EP401" s="1"/>
    </row>
    <row r="402" spans="2:146" ht="30.75" customHeight="1">
      <c r="B402" s="1"/>
      <c r="C402" s="1"/>
      <c r="DZ402" s="1"/>
      <c r="EA402" s="1"/>
      <c r="EB402" s="1"/>
      <c r="EC402" s="1"/>
      <c r="ED402" s="1"/>
      <c r="EE402" s="1"/>
      <c r="EF402" s="1"/>
      <c r="EG402" s="1"/>
      <c r="EH402" s="1"/>
      <c r="EI402" s="1"/>
      <c r="EJ402" s="1"/>
      <c r="EK402" s="1"/>
      <c r="EL402" s="1"/>
      <c r="EM402" s="1"/>
      <c r="EN402" s="1"/>
      <c r="EO402" s="1"/>
      <c r="EP402" s="1"/>
    </row>
    <row r="403" spans="2:146" ht="30.75" customHeight="1">
      <c r="B403" s="1"/>
      <c r="C403" s="1"/>
      <c r="DZ403" s="1"/>
      <c r="EA403" s="1"/>
      <c r="EB403" s="1"/>
      <c r="EC403" s="1"/>
      <c r="ED403" s="1"/>
      <c r="EE403" s="1"/>
      <c r="EF403" s="1"/>
      <c r="EG403" s="1"/>
      <c r="EH403" s="1"/>
      <c r="EI403" s="1"/>
      <c r="EJ403" s="1"/>
      <c r="EK403" s="1"/>
      <c r="EL403" s="1"/>
      <c r="EM403" s="1"/>
      <c r="EN403" s="1"/>
      <c r="EO403" s="1"/>
      <c r="EP403" s="1"/>
    </row>
    <row r="404" spans="2:146" ht="30.75" customHeight="1">
      <c r="B404" s="1"/>
      <c r="C404" s="1"/>
      <c r="DZ404" s="1"/>
      <c r="EA404" s="1"/>
      <c r="EB404" s="1"/>
      <c r="EC404" s="1"/>
      <c r="ED404" s="1"/>
      <c r="EE404" s="1"/>
      <c r="EF404" s="1"/>
      <c r="EG404" s="1"/>
      <c r="EH404" s="1"/>
      <c r="EI404" s="1"/>
      <c r="EJ404" s="1"/>
      <c r="EK404" s="1"/>
      <c r="EL404" s="1"/>
      <c r="EM404" s="1"/>
      <c r="EN404" s="1"/>
      <c r="EO404" s="1"/>
      <c r="EP404" s="1"/>
    </row>
    <row r="405" spans="2:146" ht="30.75" customHeight="1">
      <c r="B405" s="1"/>
      <c r="C405" s="1"/>
      <c r="DZ405" s="1"/>
      <c r="EA405" s="1"/>
      <c r="EB405" s="1"/>
      <c r="EC405" s="1"/>
      <c r="ED405" s="1"/>
      <c r="EE405" s="1"/>
      <c r="EF405" s="1"/>
      <c r="EG405" s="1"/>
      <c r="EH405" s="1"/>
      <c r="EI405" s="1"/>
      <c r="EJ405" s="1"/>
      <c r="EK405" s="1"/>
      <c r="EL405" s="1"/>
      <c r="EM405" s="1"/>
      <c r="EN405" s="1"/>
      <c r="EO405" s="1"/>
      <c r="EP405" s="1"/>
    </row>
    <row r="406" spans="2:146" ht="30.75" customHeight="1">
      <c r="B406" s="1"/>
      <c r="C406" s="1"/>
      <c r="DZ406" s="1"/>
      <c r="EA406" s="1"/>
      <c r="EB406" s="1"/>
      <c r="EC406" s="1"/>
      <c r="ED406" s="1"/>
      <c r="EE406" s="1"/>
      <c r="EF406" s="1"/>
      <c r="EG406" s="1"/>
      <c r="EH406" s="1"/>
      <c r="EI406" s="1"/>
      <c r="EJ406" s="1"/>
      <c r="EK406" s="1"/>
      <c r="EL406" s="1"/>
      <c r="EM406" s="1"/>
      <c r="EN406" s="1"/>
      <c r="EO406" s="1"/>
      <c r="EP406" s="1"/>
    </row>
    <row r="407" spans="2:146" ht="30.75" customHeight="1">
      <c r="B407" s="1"/>
      <c r="C407" s="1"/>
      <c r="DZ407" s="1"/>
      <c r="EA407" s="1"/>
      <c r="EB407" s="1"/>
      <c r="EC407" s="1"/>
      <c r="ED407" s="1"/>
      <c r="EE407" s="1"/>
      <c r="EF407" s="1"/>
      <c r="EG407" s="1"/>
      <c r="EH407" s="1"/>
      <c r="EI407" s="1"/>
      <c r="EJ407" s="1"/>
      <c r="EK407" s="1"/>
      <c r="EL407" s="1"/>
      <c r="EM407" s="1"/>
      <c r="EN407" s="1"/>
      <c r="EO407" s="1"/>
      <c r="EP407" s="1"/>
    </row>
    <row r="408" spans="2:146" ht="30.75" customHeight="1">
      <c r="B408" s="1"/>
      <c r="C408" s="1"/>
      <c r="DZ408" s="1"/>
      <c r="EA408" s="1"/>
      <c r="EB408" s="1"/>
      <c r="EC408" s="1"/>
      <c r="ED408" s="1"/>
      <c r="EE408" s="1"/>
      <c r="EF408" s="1"/>
      <c r="EG408" s="1"/>
      <c r="EH408" s="1"/>
      <c r="EI408" s="1"/>
      <c r="EJ408" s="1"/>
      <c r="EK408" s="1"/>
      <c r="EL408" s="1"/>
      <c r="EM408" s="1"/>
      <c r="EN408" s="1"/>
      <c r="EO408" s="1"/>
      <c r="EP408" s="1"/>
    </row>
    <row r="409" spans="2:146" ht="30.75" customHeight="1">
      <c r="B409" s="1"/>
      <c r="C409" s="1"/>
      <c r="DZ409" s="1"/>
      <c r="EA409" s="1"/>
      <c r="EB409" s="1"/>
      <c r="EC409" s="1"/>
      <c r="ED409" s="1"/>
      <c r="EE409" s="1"/>
      <c r="EF409" s="1"/>
      <c r="EG409" s="1"/>
      <c r="EH409" s="1"/>
      <c r="EI409" s="1"/>
      <c r="EJ409" s="1"/>
      <c r="EK409" s="1"/>
      <c r="EL409" s="1"/>
      <c r="EM409" s="1"/>
      <c r="EN409" s="1"/>
      <c r="EO409" s="1"/>
      <c r="EP409" s="1"/>
    </row>
    <row r="410" spans="2:146" ht="30.75" customHeight="1">
      <c r="B410" s="1"/>
      <c r="C410" s="1"/>
      <c r="DZ410" s="1"/>
      <c r="EA410" s="1"/>
      <c r="EB410" s="1"/>
      <c r="EC410" s="1"/>
      <c r="ED410" s="1"/>
      <c r="EE410" s="1"/>
      <c r="EF410" s="1"/>
      <c r="EG410" s="1"/>
      <c r="EH410" s="1"/>
      <c r="EI410" s="1"/>
      <c r="EJ410" s="1"/>
      <c r="EK410" s="1"/>
      <c r="EL410" s="1"/>
      <c r="EM410" s="1"/>
      <c r="EN410" s="1"/>
      <c r="EO410" s="1"/>
      <c r="EP410" s="1"/>
    </row>
    <row r="411" spans="2:146" ht="30.75" customHeight="1">
      <c r="B411" s="1"/>
      <c r="C411" s="1"/>
      <c r="DZ411" s="1"/>
      <c r="EA411" s="1"/>
      <c r="EB411" s="1"/>
      <c r="EC411" s="1"/>
      <c r="ED411" s="1"/>
      <c r="EE411" s="1"/>
      <c r="EF411" s="1"/>
      <c r="EG411" s="1"/>
      <c r="EH411" s="1"/>
      <c r="EI411" s="1"/>
      <c r="EJ411" s="1"/>
      <c r="EK411" s="1"/>
      <c r="EL411" s="1"/>
      <c r="EM411" s="1"/>
      <c r="EN411" s="1"/>
      <c r="EO411" s="1"/>
      <c r="EP411" s="1"/>
    </row>
    <row r="412" spans="2:146" ht="30.75" customHeight="1">
      <c r="B412" s="1"/>
      <c r="C412" s="1"/>
      <c r="DZ412" s="1"/>
      <c r="EA412" s="1"/>
      <c r="EB412" s="1"/>
      <c r="EC412" s="1"/>
      <c r="ED412" s="1"/>
      <c r="EE412" s="1"/>
      <c r="EF412" s="1"/>
      <c r="EG412" s="1"/>
      <c r="EH412" s="1"/>
      <c r="EI412" s="1"/>
      <c r="EJ412" s="1"/>
      <c r="EK412" s="1"/>
      <c r="EL412" s="1"/>
      <c r="EM412" s="1"/>
      <c r="EN412" s="1"/>
      <c r="EO412" s="1"/>
      <c r="EP412" s="1"/>
    </row>
    <row r="413" spans="2:146" ht="30.75" customHeight="1">
      <c r="B413" s="1"/>
      <c r="C413" s="1"/>
      <c r="DZ413" s="1"/>
      <c r="EA413" s="1"/>
      <c r="EB413" s="1"/>
      <c r="EC413" s="1"/>
      <c r="ED413" s="1"/>
      <c r="EE413" s="1"/>
      <c r="EF413" s="1"/>
      <c r="EG413" s="1"/>
      <c r="EH413" s="1"/>
      <c r="EI413" s="1"/>
      <c r="EJ413" s="1"/>
      <c r="EK413" s="1"/>
      <c r="EL413" s="1"/>
      <c r="EM413" s="1"/>
      <c r="EN413" s="1"/>
      <c r="EO413" s="1"/>
      <c r="EP413" s="1"/>
    </row>
    <row r="414" spans="2:146" ht="30.75" customHeight="1">
      <c r="B414" s="1"/>
      <c r="C414" s="1"/>
      <c r="DZ414" s="1"/>
      <c r="EA414" s="1"/>
      <c r="EB414" s="1"/>
      <c r="EC414" s="1"/>
      <c r="ED414" s="1"/>
      <c r="EE414" s="1"/>
      <c r="EF414" s="1"/>
      <c r="EG414" s="1"/>
      <c r="EH414" s="1"/>
      <c r="EI414" s="1"/>
      <c r="EJ414" s="1"/>
      <c r="EK414" s="1"/>
      <c r="EL414" s="1"/>
      <c r="EM414" s="1"/>
      <c r="EN414" s="1"/>
      <c r="EO414" s="1"/>
      <c r="EP414" s="1"/>
    </row>
    <row r="415" spans="2:146" ht="30.75" customHeight="1">
      <c r="B415" s="1"/>
      <c r="C415" s="1"/>
      <c r="DZ415" s="1"/>
      <c r="EA415" s="1"/>
      <c r="EB415" s="1"/>
      <c r="EC415" s="1"/>
      <c r="ED415" s="1"/>
      <c r="EE415" s="1"/>
      <c r="EF415" s="1"/>
      <c r="EG415" s="1"/>
      <c r="EH415" s="1"/>
      <c r="EI415" s="1"/>
      <c r="EJ415" s="1"/>
      <c r="EK415" s="1"/>
      <c r="EL415" s="1"/>
      <c r="EM415" s="1"/>
      <c r="EN415" s="1"/>
      <c r="EO415" s="1"/>
      <c r="EP415" s="1"/>
    </row>
    <row r="416" spans="2:146" ht="30.75" customHeight="1">
      <c r="B416" s="1"/>
      <c r="C416" s="1"/>
      <c r="DZ416" s="1"/>
      <c r="EA416" s="1"/>
      <c r="EB416" s="1"/>
      <c r="EC416" s="1"/>
      <c r="ED416" s="1"/>
      <c r="EE416" s="1"/>
      <c r="EF416" s="1"/>
      <c r="EG416" s="1"/>
      <c r="EH416" s="1"/>
      <c r="EI416" s="1"/>
      <c r="EJ416" s="1"/>
      <c r="EK416" s="1"/>
      <c r="EL416" s="1"/>
      <c r="EM416" s="1"/>
      <c r="EN416" s="1"/>
      <c r="EO416" s="1"/>
      <c r="EP416" s="1"/>
    </row>
    <row r="417" spans="2:146" ht="30.75" customHeight="1">
      <c r="B417" s="1"/>
      <c r="C417" s="1"/>
      <c r="DZ417" s="1"/>
      <c r="EA417" s="1"/>
      <c r="EB417" s="1"/>
      <c r="EC417" s="1"/>
      <c r="ED417" s="1"/>
      <c r="EE417" s="1"/>
      <c r="EF417" s="1"/>
      <c r="EG417" s="1"/>
      <c r="EH417" s="1"/>
      <c r="EI417" s="1"/>
      <c r="EJ417" s="1"/>
      <c r="EK417" s="1"/>
      <c r="EL417" s="1"/>
      <c r="EM417" s="1"/>
      <c r="EN417" s="1"/>
      <c r="EO417" s="1"/>
      <c r="EP417" s="1"/>
    </row>
    <row r="418" spans="2:146" ht="30.75" customHeight="1">
      <c r="B418" s="1"/>
      <c r="C418" s="1"/>
      <c r="DZ418" s="1"/>
      <c r="EA418" s="1"/>
      <c r="EB418" s="1"/>
      <c r="EC418" s="1"/>
      <c r="ED418" s="1"/>
      <c r="EE418" s="1"/>
      <c r="EF418" s="1"/>
      <c r="EG418" s="1"/>
      <c r="EH418" s="1"/>
      <c r="EI418" s="1"/>
      <c r="EJ418" s="1"/>
      <c r="EK418" s="1"/>
      <c r="EL418" s="1"/>
      <c r="EM418" s="1"/>
      <c r="EN418" s="1"/>
      <c r="EO418" s="1"/>
      <c r="EP418" s="1"/>
    </row>
    <row r="419" spans="2:146" ht="30.75" customHeight="1">
      <c r="B419" s="1"/>
      <c r="C419" s="1"/>
      <c r="DZ419" s="1"/>
      <c r="EA419" s="1"/>
      <c r="EB419" s="1"/>
      <c r="EC419" s="1"/>
      <c r="ED419" s="1"/>
      <c r="EE419" s="1"/>
      <c r="EF419" s="1"/>
      <c r="EG419" s="1"/>
      <c r="EH419" s="1"/>
      <c r="EI419" s="1"/>
      <c r="EJ419" s="1"/>
      <c r="EK419" s="1"/>
      <c r="EL419" s="1"/>
      <c r="EM419" s="1"/>
      <c r="EN419" s="1"/>
      <c r="EO419" s="1"/>
      <c r="EP419" s="1"/>
    </row>
    <row r="420" spans="2:146" ht="30.75" customHeight="1">
      <c r="B420" s="1"/>
      <c r="C420" s="1"/>
      <c r="DZ420" s="1"/>
      <c r="EA420" s="1"/>
      <c r="EB420" s="1"/>
      <c r="EC420" s="1"/>
      <c r="ED420" s="1"/>
      <c r="EE420" s="1"/>
      <c r="EF420" s="1"/>
      <c r="EG420" s="1"/>
      <c r="EH420" s="1"/>
      <c r="EI420" s="1"/>
      <c r="EJ420" s="1"/>
      <c r="EK420" s="1"/>
      <c r="EL420" s="1"/>
      <c r="EM420" s="1"/>
      <c r="EN420" s="1"/>
      <c r="EO420" s="1"/>
      <c r="EP420" s="1"/>
    </row>
    <row r="421" spans="2:146" ht="30.75" customHeight="1">
      <c r="B421" s="1"/>
      <c r="C421" s="1"/>
      <c r="DZ421" s="1"/>
      <c r="EA421" s="1"/>
      <c r="EB421" s="1"/>
      <c r="EC421" s="1"/>
      <c r="ED421" s="1"/>
      <c r="EE421" s="1"/>
      <c r="EF421" s="1"/>
      <c r="EG421" s="1"/>
      <c r="EH421" s="1"/>
      <c r="EI421" s="1"/>
      <c r="EJ421" s="1"/>
      <c r="EK421" s="1"/>
      <c r="EL421" s="1"/>
      <c r="EM421" s="1"/>
      <c r="EN421" s="1"/>
      <c r="EO421" s="1"/>
      <c r="EP421" s="1"/>
    </row>
    <row r="422" spans="2:146" ht="30.75" customHeight="1">
      <c r="B422" s="1"/>
      <c r="C422" s="1"/>
      <c r="DZ422" s="1"/>
      <c r="EA422" s="1"/>
      <c r="EB422" s="1"/>
      <c r="EC422" s="1"/>
      <c r="ED422" s="1"/>
      <c r="EE422" s="1"/>
      <c r="EF422" s="1"/>
      <c r="EG422" s="1"/>
      <c r="EH422" s="1"/>
      <c r="EI422" s="1"/>
      <c r="EJ422" s="1"/>
      <c r="EK422" s="1"/>
      <c r="EL422" s="1"/>
      <c r="EM422" s="1"/>
      <c r="EN422" s="1"/>
      <c r="EO422" s="1"/>
      <c r="EP422" s="1"/>
    </row>
    <row r="423" spans="2:146" ht="30.75" customHeight="1">
      <c r="B423" s="1"/>
      <c r="C423" s="1"/>
      <c r="DZ423" s="1"/>
      <c r="EA423" s="1"/>
      <c r="EB423" s="1"/>
      <c r="EC423" s="1"/>
      <c r="ED423" s="1"/>
      <c r="EE423" s="1"/>
      <c r="EF423" s="1"/>
      <c r="EG423" s="1"/>
      <c r="EH423" s="1"/>
      <c r="EI423" s="1"/>
      <c r="EJ423" s="1"/>
      <c r="EK423" s="1"/>
      <c r="EL423" s="1"/>
      <c r="EM423" s="1"/>
      <c r="EN423" s="1"/>
      <c r="EO423" s="1"/>
      <c r="EP423" s="1"/>
    </row>
    <row r="424" spans="2:146" ht="30.75" customHeight="1">
      <c r="B424" s="1"/>
      <c r="C424" s="1"/>
      <c r="DZ424" s="1"/>
      <c r="EA424" s="1"/>
      <c r="EB424" s="1"/>
      <c r="EC424" s="1"/>
      <c r="ED424" s="1"/>
      <c r="EE424" s="1"/>
      <c r="EF424" s="1"/>
      <c r="EG424" s="1"/>
      <c r="EH424" s="1"/>
      <c r="EI424" s="1"/>
      <c r="EJ424" s="1"/>
      <c r="EK424" s="1"/>
      <c r="EL424" s="1"/>
      <c r="EM424" s="1"/>
      <c r="EN424" s="1"/>
      <c r="EO424" s="1"/>
      <c r="EP424" s="1"/>
    </row>
    <row r="425" spans="2:146" ht="30.75" customHeight="1">
      <c r="B425" s="1"/>
      <c r="C425" s="1"/>
      <c r="DZ425" s="1"/>
      <c r="EA425" s="1"/>
      <c r="EB425" s="1"/>
      <c r="EC425" s="1"/>
      <c r="ED425" s="1"/>
      <c r="EE425" s="1"/>
      <c r="EF425" s="1"/>
      <c r="EG425" s="1"/>
      <c r="EH425" s="1"/>
      <c r="EI425" s="1"/>
      <c r="EJ425" s="1"/>
      <c r="EK425" s="1"/>
      <c r="EL425" s="1"/>
      <c r="EM425" s="1"/>
      <c r="EN425" s="1"/>
      <c r="EO425" s="1"/>
      <c r="EP425" s="1"/>
    </row>
    <row r="426" spans="2:146" ht="30.75" customHeight="1">
      <c r="B426" s="1"/>
      <c r="C426" s="1"/>
      <c r="DZ426" s="1"/>
      <c r="EA426" s="1"/>
      <c r="EB426" s="1"/>
      <c r="EC426" s="1"/>
      <c r="ED426" s="1"/>
      <c r="EE426" s="1"/>
      <c r="EF426" s="1"/>
      <c r="EG426" s="1"/>
      <c r="EH426" s="1"/>
      <c r="EI426" s="1"/>
      <c r="EJ426" s="1"/>
      <c r="EK426" s="1"/>
      <c r="EL426" s="1"/>
      <c r="EM426" s="1"/>
      <c r="EN426" s="1"/>
      <c r="EO426" s="1"/>
      <c r="EP426" s="1"/>
    </row>
    <row r="427" spans="2:146" ht="30.75" customHeight="1">
      <c r="B427" s="1"/>
      <c r="C427" s="1"/>
      <c r="DZ427" s="1"/>
      <c r="EA427" s="1"/>
      <c r="EB427" s="1"/>
      <c r="EC427" s="1"/>
      <c r="ED427" s="1"/>
      <c r="EE427" s="1"/>
      <c r="EF427" s="1"/>
      <c r="EG427" s="1"/>
      <c r="EH427" s="1"/>
      <c r="EI427" s="1"/>
      <c r="EJ427" s="1"/>
      <c r="EK427" s="1"/>
      <c r="EL427" s="1"/>
      <c r="EM427" s="1"/>
      <c r="EN427" s="1"/>
      <c r="EO427" s="1"/>
      <c r="EP427" s="1"/>
    </row>
    <row r="428" spans="2:146" ht="30.75" customHeight="1">
      <c r="B428" s="1"/>
      <c r="C428" s="1"/>
      <c r="DZ428" s="1"/>
      <c r="EA428" s="1"/>
      <c r="EB428" s="1"/>
      <c r="EC428" s="1"/>
      <c r="ED428" s="1"/>
      <c r="EE428" s="1"/>
      <c r="EF428" s="1"/>
      <c r="EG428" s="1"/>
      <c r="EH428" s="1"/>
      <c r="EI428" s="1"/>
      <c r="EJ428" s="1"/>
      <c r="EK428" s="1"/>
      <c r="EL428" s="1"/>
      <c r="EM428" s="1"/>
      <c r="EN428" s="1"/>
      <c r="EO428" s="1"/>
      <c r="EP428" s="1"/>
    </row>
    <row r="429" spans="2:146" ht="30.75" customHeight="1">
      <c r="B429" s="1"/>
      <c r="C429" s="1"/>
      <c r="DZ429" s="1"/>
      <c r="EA429" s="1"/>
      <c r="EB429" s="1"/>
      <c r="EC429" s="1"/>
      <c r="ED429" s="1"/>
      <c r="EE429" s="1"/>
      <c r="EF429" s="1"/>
      <c r="EG429" s="1"/>
      <c r="EH429" s="1"/>
      <c r="EI429" s="1"/>
      <c r="EJ429" s="1"/>
      <c r="EK429" s="1"/>
      <c r="EL429" s="1"/>
      <c r="EM429" s="1"/>
      <c r="EN429" s="1"/>
      <c r="EO429" s="1"/>
      <c r="EP429" s="1"/>
    </row>
    <row r="430" spans="2:146" ht="30.75" customHeight="1">
      <c r="B430" s="1"/>
      <c r="C430" s="1"/>
      <c r="DZ430" s="1"/>
      <c r="EA430" s="1"/>
      <c r="EB430" s="1"/>
      <c r="EC430" s="1"/>
      <c r="ED430" s="1"/>
      <c r="EE430" s="1"/>
      <c r="EF430" s="1"/>
      <c r="EG430" s="1"/>
      <c r="EH430" s="1"/>
      <c r="EI430" s="1"/>
      <c r="EJ430" s="1"/>
      <c r="EK430" s="1"/>
      <c r="EL430" s="1"/>
      <c r="EM430" s="1"/>
      <c r="EN430" s="1"/>
      <c r="EO430" s="1"/>
      <c r="EP430" s="1"/>
    </row>
    <row r="431" spans="2:146" ht="30.75" customHeight="1">
      <c r="B431" s="1"/>
      <c r="C431" s="1"/>
      <c r="DZ431" s="1"/>
      <c r="EA431" s="1"/>
      <c r="EB431" s="1"/>
      <c r="EC431" s="1"/>
      <c r="ED431" s="1"/>
      <c r="EE431" s="1"/>
      <c r="EF431" s="1"/>
      <c r="EG431" s="1"/>
      <c r="EH431" s="1"/>
      <c r="EI431" s="1"/>
      <c r="EJ431" s="1"/>
      <c r="EK431" s="1"/>
      <c r="EL431" s="1"/>
      <c r="EM431" s="1"/>
      <c r="EN431" s="1"/>
      <c r="EO431" s="1"/>
      <c r="EP431" s="1"/>
    </row>
    <row r="432" spans="2:146" ht="30.75" customHeight="1">
      <c r="B432" s="1"/>
      <c r="C432" s="1"/>
      <c r="DZ432" s="1"/>
      <c r="EA432" s="1"/>
      <c r="EB432" s="1"/>
      <c r="EC432" s="1"/>
      <c r="ED432" s="1"/>
      <c r="EE432" s="1"/>
      <c r="EF432" s="1"/>
      <c r="EG432" s="1"/>
      <c r="EH432" s="1"/>
      <c r="EI432" s="1"/>
      <c r="EJ432" s="1"/>
      <c r="EK432" s="1"/>
      <c r="EL432" s="1"/>
      <c r="EM432" s="1"/>
      <c r="EN432" s="1"/>
      <c r="EO432" s="1"/>
      <c r="EP432" s="1"/>
    </row>
    <row r="433" spans="2:146" ht="30.75" customHeight="1">
      <c r="B433" s="1"/>
      <c r="C433" s="1"/>
      <c r="DZ433" s="1"/>
      <c r="EA433" s="1"/>
      <c r="EB433" s="1"/>
      <c r="EC433" s="1"/>
      <c r="ED433" s="1"/>
      <c r="EE433" s="1"/>
      <c r="EF433" s="1"/>
      <c r="EG433" s="1"/>
      <c r="EH433" s="1"/>
      <c r="EI433" s="1"/>
      <c r="EJ433" s="1"/>
      <c r="EK433" s="1"/>
      <c r="EL433" s="1"/>
      <c r="EM433" s="1"/>
      <c r="EN433" s="1"/>
      <c r="EO433" s="1"/>
      <c r="EP433" s="1"/>
    </row>
    <row r="434" spans="2:146" ht="30.75" customHeight="1">
      <c r="B434" s="1"/>
      <c r="C434" s="1"/>
      <c r="DZ434" s="1"/>
      <c r="EA434" s="1"/>
      <c r="EB434" s="1"/>
      <c r="EC434" s="1"/>
      <c r="ED434" s="1"/>
      <c r="EE434" s="1"/>
      <c r="EF434" s="1"/>
      <c r="EG434" s="1"/>
      <c r="EH434" s="1"/>
      <c r="EI434" s="1"/>
      <c r="EJ434" s="1"/>
      <c r="EK434" s="1"/>
      <c r="EL434" s="1"/>
      <c r="EM434" s="1"/>
      <c r="EN434" s="1"/>
      <c r="EO434" s="1"/>
      <c r="EP434" s="1"/>
    </row>
    <row r="435" spans="2:146" ht="30.75" customHeight="1">
      <c r="B435" s="1"/>
      <c r="C435" s="1"/>
      <c r="DZ435" s="1"/>
      <c r="EA435" s="1"/>
      <c r="EB435" s="1"/>
      <c r="EC435" s="1"/>
      <c r="ED435" s="1"/>
      <c r="EE435" s="1"/>
      <c r="EF435" s="1"/>
      <c r="EG435" s="1"/>
      <c r="EH435" s="1"/>
      <c r="EI435" s="1"/>
      <c r="EJ435" s="1"/>
      <c r="EK435" s="1"/>
      <c r="EL435" s="1"/>
      <c r="EM435" s="1"/>
      <c r="EN435" s="1"/>
      <c r="EO435" s="1"/>
      <c r="EP435" s="1"/>
    </row>
    <row r="436" spans="2:146" ht="30.75" customHeight="1">
      <c r="B436" s="1"/>
      <c r="C436" s="1"/>
      <c r="DZ436" s="1"/>
      <c r="EA436" s="1"/>
      <c r="EB436" s="1"/>
      <c r="EC436" s="1"/>
      <c r="ED436" s="1"/>
      <c r="EE436" s="1"/>
      <c r="EF436" s="1"/>
      <c r="EG436" s="1"/>
      <c r="EH436" s="1"/>
      <c r="EI436" s="1"/>
      <c r="EJ436" s="1"/>
      <c r="EK436" s="1"/>
      <c r="EL436" s="1"/>
      <c r="EM436" s="1"/>
      <c r="EN436" s="1"/>
      <c r="EO436" s="1"/>
      <c r="EP436" s="1"/>
    </row>
    <row r="437" spans="2:146" ht="30.75" customHeight="1">
      <c r="B437" s="1"/>
      <c r="C437" s="1"/>
      <c r="DZ437" s="1"/>
      <c r="EA437" s="1"/>
      <c r="EB437" s="1"/>
      <c r="EC437" s="1"/>
      <c r="ED437" s="1"/>
      <c r="EE437" s="1"/>
      <c r="EF437" s="1"/>
      <c r="EG437" s="1"/>
      <c r="EH437" s="1"/>
      <c r="EI437" s="1"/>
      <c r="EJ437" s="1"/>
      <c r="EK437" s="1"/>
      <c r="EL437" s="1"/>
      <c r="EM437" s="1"/>
      <c r="EN437" s="1"/>
      <c r="EO437" s="1"/>
      <c r="EP437" s="1"/>
    </row>
    <row r="438" spans="2:146" ht="30.75" customHeight="1">
      <c r="B438" s="1"/>
      <c r="C438" s="1"/>
      <c r="DZ438" s="1"/>
      <c r="EA438" s="1"/>
      <c r="EB438" s="1"/>
      <c r="EC438" s="1"/>
      <c r="ED438" s="1"/>
      <c r="EE438" s="1"/>
      <c r="EF438" s="1"/>
      <c r="EG438" s="1"/>
      <c r="EH438" s="1"/>
      <c r="EI438" s="1"/>
      <c r="EJ438" s="1"/>
      <c r="EK438" s="1"/>
      <c r="EL438" s="1"/>
      <c r="EM438" s="1"/>
      <c r="EN438" s="1"/>
      <c r="EO438" s="1"/>
      <c r="EP438" s="1"/>
    </row>
    <row r="439" spans="2:146" ht="30.75" customHeight="1">
      <c r="B439" s="1"/>
      <c r="C439" s="1"/>
      <c r="DZ439" s="1"/>
      <c r="EA439" s="1"/>
      <c r="EB439" s="1"/>
      <c r="EC439" s="1"/>
      <c r="ED439" s="1"/>
      <c r="EE439" s="1"/>
      <c r="EF439" s="1"/>
      <c r="EG439" s="1"/>
      <c r="EH439" s="1"/>
      <c r="EI439" s="1"/>
      <c r="EJ439" s="1"/>
      <c r="EK439" s="1"/>
      <c r="EL439" s="1"/>
      <c r="EM439" s="1"/>
      <c r="EN439" s="1"/>
      <c r="EO439" s="1"/>
      <c r="EP439" s="1"/>
    </row>
    <row r="440" spans="2:146" ht="30.75" customHeight="1">
      <c r="B440" s="1"/>
      <c r="C440" s="1"/>
      <c r="DZ440" s="1"/>
      <c r="EA440" s="1"/>
      <c r="EB440" s="1"/>
      <c r="EC440" s="1"/>
      <c r="ED440" s="1"/>
      <c r="EE440" s="1"/>
      <c r="EF440" s="1"/>
      <c r="EG440" s="1"/>
      <c r="EH440" s="1"/>
      <c r="EI440" s="1"/>
      <c r="EJ440" s="1"/>
      <c r="EK440" s="1"/>
      <c r="EL440" s="1"/>
      <c r="EM440" s="1"/>
      <c r="EN440" s="1"/>
      <c r="EO440" s="1"/>
      <c r="EP440" s="1"/>
    </row>
    <row r="441" spans="2:146" ht="30.75" customHeight="1">
      <c r="B441" s="1"/>
      <c r="C441" s="1"/>
      <c r="DZ441" s="1"/>
      <c r="EA441" s="1"/>
      <c r="EB441" s="1"/>
      <c r="EC441" s="1"/>
      <c r="ED441" s="1"/>
      <c r="EE441" s="1"/>
      <c r="EF441" s="1"/>
      <c r="EG441" s="1"/>
      <c r="EH441" s="1"/>
      <c r="EI441" s="1"/>
      <c r="EJ441" s="1"/>
      <c r="EK441" s="1"/>
      <c r="EL441" s="1"/>
      <c r="EM441" s="1"/>
      <c r="EN441" s="1"/>
      <c r="EO441" s="1"/>
      <c r="EP441" s="1"/>
    </row>
    <row r="442" spans="2:146" ht="30.75" customHeight="1">
      <c r="B442" s="1"/>
      <c r="C442" s="1"/>
      <c r="DZ442" s="1"/>
      <c r="EA442" s="1"/>
      <c r="EB442" s="1"/>
      <c r="EC442" s="1"/>
      <c r="ED442" s="1"/>
      <c r="EE442" s="1"/>
      <c r="EF442" s="1"/>
      <c r="EG442" s="1"/>
      <c r="EH442" s="1"/>
      <c r="EI442" s="1"/>
      <c r="EJ442" s="1"/>
      <c r="EK442" s="1"/>
      <c r="EL442" s="1"/>
      <c r="EM442" s="1"/>
      <c r="EN442" s="1"/>
      <c r="EO442" s="1"/>
      <c r="EP442" s="1"/>
    </row>
    <row r="443" spans="2:146" ht="30.75" customHeight="1">
      <c r="B443" s="1"/>
      <c r="C443" s="1"/>
      <c r="DZ443" s="1"/>
      <c r="EA443" s="1"/>
      <c r="EB443" s="1"/>
      <c r="EC443" s="1"/>
      <c r="ED443" s="1"/>
      <c r="EE443" s="1"/>
      <c r="EF443" s="1"/>
      <c r="EG443" s="1"/>
      <c r="EH443" s="1"/>
      <c r="EI443" s="1"/>
      <c r="EJ443" s="1"/>
      <c r="EK443" s="1"/>
      <c r="EL443" s="1"/>
      <c r="EM443" s="1"/>
      <c r="EN443" s="1"/>
      <c r="EO443" s="1"/>
      <c r="EP443" s="1"/>
    </row>
    <row r="444" spans="2:146" ht="30.75" customHeight="1">
      <c r="B444" s="1"/>
      <c r="C444" s="1"/>
      <c r="DZ444" s="1"/>
      <c r="EA444" s="1"/>
      <c r="EB444" s="1"/>
      <c r="EC444" s="1"/>
      <c r="ED444" s="1"/>
      <c r="EE444" s="1"/>
      <c r="EF444" s="1"/>
      <c r="EG444" s="1"/>
      <c r="EH444" s="1"/>
      <c r="EI444" s="1"/>
      <c r="EJ444" s="1"/>
      <c r="EK444" s="1"/>
      <c r="EL444" s="1"/>
      <c r="EM444" s="1"/>
      <c r="EN444" s="1"/>
      <c r="EO444" s="1"/>
      <c r="EP444" s="1"/>
    </row>
    <row r="445" spans="2:146" ht="30.75" customHeight="1">
      <c r="B445" s="1"/>
      <c r="C445" s="1"/>
      <c r="DZ445" s="1"/>
      <c r="EA445" s="1"/>
      <c r="EB445" s="1"/>
      <c r="EC445" s="1"/>
      <c r="ED445" s="1"/>
      <c r="EE445" s="1"/>
      <c r="EF445" s="1"/>
      <c r="EG445" s="1"/>
      <c r="EH445" s="1"/>
      <c r="EI445" s="1"/>
      <c r="EJ445" s="1"/>
      <c r="EK445" s="1"/>
      <c r="EL445" s="1"/>
      <c r="EM445" s="1"/>
      <c r="EN445" s="1"/>
      <c r="EO445" s="1"/>
      <c r="EP445" s="1"/>
    </row>
    <row r="446" spans="2:146" ht="30.75" customHeight="1">
      <c r="B446" s="1"/>
      <c r="C446" s="1"/>
      <c r="DZ446" s="1"/>
      <c r="EA446" s="1"/>
      <c r="EB446" s="1"/>
      <c r="EC446" s="1"/>
      <c r="ED446" s="1"/>
      <c r="EE446" s="1"/>
      <c r="EF446" s="1"/>
      <c r="EG446" s="1"/>
      <c r="EH446" s="1"/>
      <c r="EI446" s="1"/>
      <c r="EJ446" s="1"/>
      <c r="EK446" s="1"/>
      <c r="EL446" s="1"/>
      <c r="EM446" s="1"/>
      <c r="EN446" s="1"/>
      <c r="EO446" s="1"/>
      <c r="EP446" s="1"/>
    </row>
    <row r="447" spans="2:146" ht="30.75" customHeight="1">
      <c r="B447" s="1"/>
      <c r="C447" s="1"/>
      <c r="DZ447" s="1"/>
      <c r="EA447" s="1"/>
      <c r="EB447" s="1"/>
      <c r="EC447" s="1"/>
      <c r="ED447" s="1"/>
      <c r="EE447" s="1"/>
      <c r="EF447" s="1"/>
      <c r="EG447" s="1"/>
      <c r="EH447" s="1"/>
      <c r="EI447" s="1"/>
      <c r="EJ447" s="1"/>
      <c r="EK447" s="1"/>
      <c r="EL447" s="1"/>
      <c r="EM447" s="1"/>
      <c r="EN447" s="1"/>
      <c r="EO447" s="1"/>
      <c r="EP447" s="1"/>
    </row>
    <row r="448" spans="2:146" ht="30.75" customHeight="1">
      <c r="B448" s="1"/>
      <c r="C448" s="1"/>
      <c r="DZ448" s="1"/>
      <c r="EA448" s="1"/>
      <c r="EB448" s="1"/>
      <c r="EC448" s="1"/>
      <c r="ED448" s="1"/>
      <c r="EE448" s="1"/>
      <c r="EF448" s="1"/>
      <c r="EG448" s="1"/>
      <c r="EH448" s="1"/>
      <c r="EI448" s="1"/>
      <c r="EJ448" s="1"/>
      <c r="EK448" s="1"/>
      <c r="EL448" s="1"/>
      <c r="EM448" s="1"/>
      <c r="EN448" s="1"/>
      <c r="EO448" s="1"/>
      <c r="EP448" s="1"/>
    </row>
    <row r="449" spans="2:146" ht="30.75" customHeight="1">
      <c r="B449" s="1"/>
      <c r="C449" s="1"/>
      <c r="DZ449" s="1"/>
      <c r="EA449" s="1"/>
      <c r="EB449" s="1"/>
      <c r="EC449" s="1"/>
      <c r="ED449" s="1"/>
      <c r="EE449" s="1"/>
      <c r="EF449" s="1"/>
      <c r="EG449" s="1"/>
      <c r="EH449" s="1"/>
      <c r="EI449" s="1"/>
      <c r="EJ449" s="1"/>
      <c r="EK449" s="1"/>
      <c r="EL449" s="1"/>
      <c r="EM449" s="1"/>
      <c r="EN449" s="1"/>
      <c r="EO449" s="1"/>
      <c r="EP449" s="1"/>
    </row>
    <row r="450" spans="2:146" ht="30.75" customHeight="1">
      <c r="B450" s="1"/>
      <c r="C450" s="1"/>
      <c r="DZ450" s="1"/>
      <c r="EA450" s="1"/>
      <c r="EB450" s="1"/>
      <c r="EC450" s="1"/>
      <c r="ED450" s="1"/>
      <c r="EE450" s="1"/>
      <c r="EF450" s="1"/>
      <c r="EG450" s="1"/>
      <c r="EH450" s="1"/>
      <c r="EI450" s="1"/>
      <c r="EJ450" s="1"/>
      <c r="EK450" s="1"/>
      <c r="EL450" s="1"/>
      <c r="EM450" s="1"/>
      <c r="EN450" s="1"/>
      <c r="EO450" s="1"/>
      <c r="EP450" s="1"/>
    </row>
    <row r="451" spans="2:146" ht="30.75" customHeight="1">
      <c r="B451" s="1"/>
      <c r="C451" s="1"/>
      <c r="DZ451" s="1"/>
      <c r="EA451" s="1"/>
      <c r="EB451" s="1"/>
      <c r="EC451" s="1"/>
      <c r="ED451" s="1"/>
      <c r="EE451" s="1"/>
      <c r="EF451" s="1"/>
      <c r="EG451" s="1"/>
      <c r="EH451" s="1"/>
      <c r="EI451" s="1"/>
      <c r="EJ451" s="1"/>
      <c r="EK451" s="1"/>
      <c r="EL451" s="1"/>
      <c r="EM451" s="1"/>
      <c r="EN451" s="1"/>
      <c r="EO451" s="1"/>
      <c r="EP451" s="1"/>
    </row>
    <row r="452" spans="2:146" ht="30.75" customHeight="1">
      <c r="B452" s="1"/>
      <c r="C452" s="1"/>
      <c r="DZ452" s="1"/>
      <c r="EA452" s="1"/>
      <c r="EB452" s="1"/>
      <c r="EC452" s="1"/>
      <c r="ED452" s="1"/>
      <c r="EE452" s="1"/>
      <c r="EF452" s="1"/>
      <c r="EG452" s="1"/>
      <c r="EH452" s="1"/>
      <c r="EI452" s="1"/>
      <c r="EJ452" s="1"/>
      <c r="EK452" s="1"/>
      <c r="EL452" s="1"/>
      <c r="EM452" s="1"/>
      <c r="EN452" s="1"/>
      <c r="EO452" s="1"/>
      <c r="EP452" s="1"/>
    </row>
    <row r="453" spans="2:146" ht="30.75" customHeight="1">
      <c r="B453" s="1"/>
      <c r="C453" s="1"/>
      <c r="DZ453" s="1"/>
      <c r="EA453" s="1"/>
      <c r="EB453" s="1"/>
      <c r="EC453" s="1"/>
      <c r="ED453" s="1"/>
      <c r="EE453" s="1"/>
      <c r="EF453" s="1"/>
      <c r="EG453" s="1"/>
      <c r="EH453" s="1"/>
      <c r="EI453" s="1"/>
      <c r="EJ453" s="1"/>
      <c r="EK453" s="1"/>
      <c r="EL453" s="1"/>
      <c r="EM453" s="1"/>
      <c r="EN453" s="1"/>
      <c r="EO453" s="1"/>
      <c r="EP453" s="1"/>
    </row>
    <row r="454" spans="2:146" ht="30.75" customHeight="1">
      <c r="B454" s="1"/>
      <c r="C454" s="1"/>
      <c r="DZ454" s="1"/>
      <c r="EA454" s="1"/>
      <c r="EB454" s="1"/>
      <c r="EC454" s="1"/>
      <c r="ED454" s="1"/>
      <c r="EE454" s="1"/>
      <c r="EF454" s="1"/>
      <c r="EG454" s="1"/>
      <c r="EH454" s="1"/>
      <c r="EI454" s="1"/>
      <c r="EJ454" s="1"/>
      <c r="EK454" s="1"/>
      <c r="EL454" s="1"/>
      <c r="EM454" s="1"/>
      <c r="EN454" s="1"/>
      <c r="EO454" s="1"/>
      <c r="EP454" s="1"/>
    </row>
    <row r="455" spans="2:146" ht="30.75" customHeight="1">
      <c r="B455" s="1"/>
      <c r="C455" s="1"/>
      <c r="DZ455" s="1"/>
      <c r="EA455" s="1"/>
      <c r="EB455" s="1"/>
      <c r="EC455" s="1"/>
      <c r="ED455" s="1"/>
      <c r="EE455" s="1"/>
      <c r="EF455" s="1"/>
      <c r="EG455" s="1"/>
      <c r="EH455" s="1"/>
      <c r="EI455" s="1"/>
      <c r="EJ455" s="1"/>
      <c r="EK455" s="1"/>
      <c r="EL455" s="1"/>
      <c r="EM455" s="1"/>
      <c r="EN455" s="1"/>
      <c r="EO455" s="1"/>
      <c r="EP455" s="1"/>
    </row>
    <row r="456" spans="2:146" ht="30.75" customHeight="1">
      <c r="B456" s="1"/>
      <c r="C456" s="1"/>
      <c r="DZ456" s="1"/>
      <c r="EA456" s="1"/>
      <c r="EB456" s="1"/>
      <c r="EC456" s="1"/>
      <c r="ED456" s="1"/>
      <c r="EE456" s="1"/>
      <c r="EF456" s="1"/>
      <c r="EG456" s="1"/>
      <c r="EH456" s="1"/>
      <c r="EI456" s="1"/>
      <c r="EJ456" s="1"/>
      <c r="EK456" s="1"/>
      <c r="EL456" s="1"/>
      <c r="EM456" s="1"/>
      <c r="EN456" s="1"/>
      <c r="EO456" s="1"/>
      <c r="EP456" s="1"/>
    </row>
    <row r="457" spans="2:146" ht="30.75" customHeight="1">
      <c r="B457" s="1"/>
      <c r="C457" s="1"/>
      <c r="DZ457" s="1"/>
      <c r="EA457" s="1"/>
      <c r="EB457" s="1"/>
      <c r="EC457" s="1"/>
      <c r="ED457" s="1"/>
      <c r="EE457" s="1"/>
      <c r="EF457" s="1"/>
      <c r="EG457" s="1"/>
      <c r="EH457" s="1"/>
      <c r="EI457" s="1"/>
      <c r="EJ457" s="1"/>
      <c r="EK457" s="1"/>
      <c r="EL457" s="1"/>
      <c r="EM457" s="1"/>
      <c r="EN457" s="1"/>
      <c r="EO457" s="1"/>
      <c r="EP457" s="1"/>
    </row>
    <row r="458" spans="2:146" ht="30.75" customHeight="1">
      <c r="B458" s="1"/>
      <c r="C458" s="1"/>
      <c r="DZ458" s="1"/>
      <c r="EA458" s="1"/>
      <c r="EB458" s="1"/>
      <c r="EC458" s="1"/>
      <c r="ED458" s="1"/>
      <c r="EE458" s="1"/>
      <c r="EF458" s="1"/>
      <c r="EG458" s="1"/>
      <c r="EH458" s="1"/>
      <c r="EI458" s="1"/>
      <c r="EJ458" s="1"/>
      <c r="EK458" s="1"/>
      <c r="EL458" s="1"/>
      <c r="EM458" s="1"/>
      <c r="EN458" s="1"/>
      <c r="EO458" s="1"/>
      <c r="EP458" s="1"/>
    </row>
    <row r="459" spans="2:146" ht="30.75" customHeight="1">
      <c r="B459" s="1"/>
      <c r="C459" s="1"/>
      <c r="DZ459" s="1"/>
      <c r="EA459" s="1"/>
      <c r="EB459" s="1"/>
      <c r="EC459" s="1"/>
      <c r="ED459" s="1"/>
      <c r="EE459" s="1"/>
      <c r="EF459" s="1"/>
      <c r="EG459" s="1"/>
      <c r="EH459" s="1"/>
      <c r="EI459" s="1"/>
      <c r="EJ459" s="1"/>
      <c r="EK459" s="1"/>
      <c r="EL459" s="1"/>
      <c r="EM459" s="1"/>
      <c r="EN459" s="1"/>
      <c r="EO459" s="1"/>
      <c r="EP459" s="1"/>
    </row>
    <row r="460" spans="2:146" ht="30.75" customHeight="1">
      <c r="B460" s="1"/>
      <c r="C460" s="1"/>
      <c r="DZ460" s="1"/>
      <c r="EA460" s="1"/>
      <c r="EB460" s="1"/>
      <c r="EC460" s="1"/>
      <c r="ED460" s="1"/>
      <c r="EE460" s="1"/>
      <c r="EF460" s="1"/>
      <c r="EG460" s="1"/>
      <c r="EH460" s="1"/>
      <c r="EI460" s="1"/>
      <c r="EJ460" s="1"/>
      <c r="EK460" s="1"/>
      <c r="EL460" s="1"/>
      <c r="EM460" s="1"/>
      <c r="EN460" s="1"/>
      <c r="EO460" s="1"/>
      <c r="EP460" s="1"/>
    </row>
    <row r="461" spans="2:146" ht="30.75" customHeight="1">
      <c r="B461" s="1"/>
      <c r="C461" s="1"/>
      <c r="DZ461" s="1"/>
      <c r="EA461" s="1"/>
      <c r="EB461" s="1"/>
      <c r="EC461" s="1"/>
      <c r="ED461" s="1"/>
      <c r="EE461" s="1"/>
      <c r="EF461" s="1"/>
      <c r="EG461" s="1"/>
      <c r="EH461" s="1"/>
      <c r="EI461" s="1"/>
      <c r="EJ461" s="1"/>
      <c r="EK461" s="1"/>
      <c r="EL461" s="1"/>
      <c r="EM461" s="1"/>
      <c r="EN461" s="1"/>
      <c r="EO461" s="1"/>
      <c r="EP461" s="1"/>
    </row>
    <row r="462" spans="2:146" ht="30.75" customHeight="1">
      <c r="B462" s="1"/>
      <c r="C462" s="1"/>
      <c r="DZ462" s="1"/>
      <c r="EA462" s="1"/>
      <c r="EB462" s="1"/>
      <c r="EC462" s="1"/>
      <c r="ED462" s="1"/>
      <c r="EE462" s="1"/>
      <c r="EF462" s="1"/>
      <c r="EG462" s="1"/>
      <c r="EH462" s="1"/>
      <c r="EI462" s="1"/>
      <c r="EJ462" s="1"/>
      <c r="EK462" s="1"/>
      <c r="EL462" s="1"/>
      <c r="EM462" s="1"/>
      <c r="EN462" s="1"/>
      <c r="EO462" s="1"/>
      <c r="EP462" s="1"/>
    </row>
    <row r="463" spans="2:146" ht="30.75" customHeight="1">
      <c r="B463" s="1"/>
      <c r="C463" s="1"/>
      <c r="DZ463" s="1"/>
      <c r="EA463" s="1"/>
      <c r="EB463" s="1"/>
      <c r="EC463" s="1"/>
      <c r="ED463" s="1"/>
      <c r="EE463" s="1"/>
      <c r="EF463" s="1"/>
      <c r="EG463" s="1"/>
      <c r="EH463" s="1"/>
      <c r="EI463" s="1"/>
      <c r="EJ463" s="1"/>
      <c r="EK463" s="1"/>
      <c r="EL463" s="1"/>
      <c r="EM463" s="1"/>
      <c r="EN463" s="1"/>
      <c r="EO463" s="1"/>
      <c r="EP463" s="1"/>
    </row>
    <row r="464" spans="2:146" ht="30.75" customHeight="1">
      <c r="B464" s="1"/>
      <c r="C464" s="1"/>
      <c r="DZ464" s="1"/>
      <c r="EA464" s="1"/>
      <c r="EB464" s="1"/>
      <c r="EC464" s="1"/>
      <c r="ED464" s="1"/>
      <c r="EE464" s="1"/>
      <c r="EF464" s="1"/>
      <c r="EG464" s="1"/>
      <c r="EH464" s="1"/>
      <c r="EI464" s="1"/>
      <c r="EJ464" s="1"/>
      <c r="EK464" s="1"/>
      <c r="EL464" s="1"/>
      <c r="EM464" s="1"/>
      <c r="EN464" s="1"/>
      <c r="EO464" s="1"/>
      <c r="EP464" s="1"/>
    </row>
    <row r="465" spans="2:146" ht="30.75" customHeight="1">
      <c r="B465" s="1"/>
      <c r="C465" s="1"/>
      <c r="DZ465" s="1"/>
      <c r="EA465" s="1"/>
      <c r="EB465" s="1"/>
      <c r="EC465" s="1"/>
      <c r="ED465" s="1"/>
      <c r="EE465" s="1"/>
      <c r="EF465" s="1"/>
      <c r="EG465" s="1"/>
      <c r="EH465" s="1"/>
      <c r="EI465" s="1"/>
      <c r="EJ465" s="1"/>
      <c r="EK465" s="1"/>
      <c r="EL465" s="1"/>
      <c r="EM465" s="1"/>
      <c r="EN465" s="1"/>
      <c r="EO465" s="1"/>
      <c r="EP465" s="1"/>
    </row>
    <row r="466" spans="2:146" ht="30.75" customHeight="1">
      <c r="B466" s="1"/>
      <c r="C466" s="1"/>
      <c r="DZ466" s="1"/>
      <c r="EA466" s="1"/>
      <c r="EB466" s="1"/>
      <c r="EC466" s="1"/>
      <c r="ED466" s="1"/>
      <c r="EE466" s="1"/>
      <c r="EF466" s="1"/>
      <c r="EG466" s="1"/>
      <c r="EH466" s="1"/>
      <c r="EI466" s="1"/>
      <c r="EJ466" s="1"/>
      <c r="EK466" s="1"/>
      <c r="EL466" s="1"/>
      <c r="EM466" s="1"/>
      <c r="EN466" s="1"/>
      <c r="EO466" s="1"/>
      <c r="EP466" s="1"/>
    </row>
    <row r="467" spans="2:146" ht="30.75" customHeight="1">
      <c r="B467" s="1"/>
      <c r="C467" s="1"/>
      <c r="DZ467" s="1"/>
      <c r="EA467" s="1"/>
      <c r="EB467" s="1"/>
      <c r="EC467" s="1"/>
      <c r="ED467" s="1"/>
      <c r="EE467" s="1"/>
      <c r="EF467" s="1"/>
      <c r="EG467" s="1"/>
      <c r="EH467" s="1"/>
      <c r="EI467" s="1"/>
      <c r="EJ467" s="1"/>
      <c r="EK467" s="1"/>
      <c r="EL467" s="1"/>
      <c r="EM467" s="1"/>
      <c r="EN467" s="1"/>
      <c r="EO467" s="1"/>
      <c r="EP467" s="1"/>
    </row>
    <row r="468" spans="2:146" ht="30.75" customHeight="1">
      <c r="B468" s="1"/>
      <c r="C468" s="1"/>
      <c r="DZ468" s="1"/>
      <c r="EA468" s="1"/>
      <c r="EB468" s="1"/>
      <c r="EC468" s="1"/>
      <c r="ED468" s="1"/>
      <c r="EE468" s="1"/>
      <c r="EF468" s="1"/>
      <c r="EG468" s="1"/>
      <c r="EH468" s="1"/>
      <c r="EI468" s="1"/>
      <c r="EJ468" s="1"/>
      <c r="EK468" s="1"/>
      <c r="EL468" s="1"/>
      <c r="EM468" s="1"/>
      <c r="EN468" s="1"/>
      <c r="EO468" s="1"/>
      <c r="EP468" s="1"/>
    </row>
    <row r="469" spans="2:146" ht="30.75" customHeight="1">
      <c r="B469" s="1"/>
      <c r="C469" s="1"/>
      <c r="DZ469" s="1"/>
      <c r="EA469" s="1"/>
      <c r="EB469" s="1"/>
      <c r="EC469" s="1"/>
      <c r="ED469" s="1"/>
      <c r="EE469" s="1"/>
      <c r="EF469" s="1"/>
      <c r="EG469" s="1"/>
      <c r="EH469" s="1"/>
      <c r="EI469" s="1"/>
      <c r="EJ469" s="1"/>
      <c r="EK469" s="1"/>
      <c r="EL469" s="1"/>
      <c r="EM469" s="1"/>
      <c r="EN469" s="1"/>
      <c r="EO469" s="1"/>
      <c r="EP469" s="1"/>
    </row>
    <row r="470" spans="2:146" ht="30.75" customHeight="1">
      <c r="B470" s="1"/>
      <c r="C470" s="1"/>
      <c r="DZ470" s="1"/>
      <c r="EA470" s="1"/>
      <c r="EB470" s="1"/>
      <c r="EC470" s="1"/>
      <c r="ED470" s="1"/>
      <c r="EE470" s="1"/>
      <c r="EF470" s="1"/>
      <c r="EG470" s="1"/>
      <c r="EH470" s="1"/>
      <c r="EI470" s="1"/>
      <c r="EJ470" s="1"/>
      <c r="EK470" s="1"/>
      <c r="EL470" s="1"/>
      <c r="EM470" s="1"/>
      <c r="EN470" s="1"/>
      <c r="EO470" s="1"/>
      <c r="EP470" s="1"/>
    </row>
    <row r="471" spans="2:146" ht="30.75" customHeight="1">
      <c r="B471" s="1"/>
      <c r="C471" s="1"/>
      <c r="DZ471" s="1"/>
      <c r="EA471" s="1"/>
      <c r="EB471" s="1"/>
      <c r="EC471" s="1"/>
      <c r="ED471" s="1"/>
      <c r="EE471" s="1"/>
      <c r="EF471" s="1"/>
      <c r="EG471" s="1"/>
      <c r="EH471" s="1"/>
      <c r="EI471" s="1"/>
      <c r="EJ471" s="1"/>
      <c r="EK471" s="1"/>
      <c r="EL471" s="1"/>
      <c r="EM471" s="1"/>
      <c r="EN471" s="1"/>
      <c r="EO471" s="1"/>
      <c r="EP471" s="1"/>
    </row>
    <row r="472" spans="2:146" ht="30.75" customHeight="1">
      <c r="B472" s="1"/>
      <c r="C472" s="1"/>
      <c r="DZ472" s="1"/>
      <c r="EA472" s="1"/>
      <c r="EB472" s="1"/>
      <c r="EC472" s="1"/>
      <c r="ED472" s="1"/>
      <c r="EE472" s="1"/>
      <c r="EF472" s="1"/>
      <c r="EG472" s="1"/>
      <c r="EH472" s="1"/>
      <c r="EI472" s="1"/>
      <c r="EJ472" s="1"/>
      <c r="EK472" s="1"/>
      <c r="EL472" s="1"/>
      <c r="EM472" s="1"/>
      <c r="EN472" s="1"/>
      <c r="EO472" s="1"/>
      <c r="EP472" s="1"/>
    </row>
    <row r="473" spans="2:146" ht="30.75" customHeight="1">
      <c r="B473" s="1"/>
      <c r="C473" s="1"/>
      <c r="DZ473" s="1"/>
      <c r="EA473" s="1"/>
      <c r="EB473" s="1"/>
      <c r="EC473" s="1"/>
      <c r="ED473" s="1"/>
      <c r="EE473" s="1"/>
      <c r="EF473" s="1"/>
      <c r="EG473" s="1"/>
      <c r="EH473" s="1"/>
      <c r="EI473" s="1"/>
      <c r="EJ473" s="1"/>
      <c r="EK473" s="1"/>
      <c r="EL473" s="1"/>
      <c r="EM473" s="1"/>
      <c r="EN473" s="1"/>
      <c r="EO473" s="1"/>
      <c r="EP473" s="1"/>
    </row>
    <row r="474" spans="2:146" ht="30.75" customHeight="1">
      <c r="B474" s="1"/>
      <c r="C474" s="1"/>
      <c r="DZ474" s="1"/>
      <c r="EA474" s="1"/>
      <c r="EB474" s="1"/>
      <c r="EC474" s="1"/>
      <c r="ED474" s="1"/>
      <c r="EE474" s="1"/>
      <c r="EF474" s="1"/>
      <c r="EG474" s="1"/>
      <c r="EH474" s="1"/>
      <c r="EI474" s="1"/>
      <c r="EJ474" s="1"/>
      <c r="EK474" s="1"/>
      <c r="EL474" s="1"/>
      <c r="EM474" s="1"/>
      <c r="EN474" s="1"/>
      <c r="EO474" s="1"/>
      <c r="EP474" s="1"/>
    </row>
    <row r="475" spans="2:146" ht="30.75" customHeight="1">
      <c r="B475" s="1"/>
      <c r="C475" s="1"/>
      <c r="DZ475" s="1"/>
      <c r="EA475" s="1"/>
      <c r="EB475" s="1"/>
      <c r="EC475" s="1"/>
      <c r="ED475" s="1"/>
      <c r="EE475" s="1"/>
      <c r="EF475" s="1"/>
      <c r="EG475" s="1"/>
      <c r="EH475" s="1"/>
      <c r="EI475" s="1"/>
      <c r="EJ475" s="1"/>
      <c r="EK475" s="1"/>
      <c r="EL475" s="1"/>
      <c r="EM475" s="1"/>
      <c r="EN475" s="1"/>
      <c r="EO475" s="1"/>
      <c r="EP475" s="1"/>
    </row>
    <row r="476" spans="2:146" ht="30.75" customHeight="1">
      <c r="B476" s="1"/>
      <c r="C476" s="1"/>
      <c r="DZ476" s="1"/>
      <c r="EA476" s="1"/>
      <c r="EB476" s="1"/>
      <c r="EC476" s="1"/>
      <c r="ED476" s="1"/>
      <c r="EE476" s="1"/>
      <c r="EF476" s="1"/>
      <c r="EG476" s="1"/>
      <c r="EH476" s="1"/>
      <c r="EI476" s="1"/>
      <c r="EJ476" s="1"/>
      <c r="EK476" s="1"/>
      <c r="EL476" s="1"/>
      <c r="EM476" s="1"/>
      <c r="EN476" s="1"/>
      <c r="EO476" s="1"/>
      <c r="EP476" s="1"/>
    </row>
    <row r="477" spans="2:146" ht="30.75" customHeight="1">
      <c r="B477" s="1"/>
      <c r="C477" s="1"/>
      <c r="DZ477" s="1"/>
      <c r="EA477" s="1"/>
      <c r="EB477" s="1"/>
      <c r="EC477" s="1"/>
      <c r="ED477" s="1"/>
      <c r="EE477" s="1"/>
      <c r="EF477" s="1"/>
      <c r="EG477" s="1"/>
      <c r="EH477" s="1"/>
      <c r="EI477" s="1"/>
      <c r="EJ477" s="1"/>
      <c r="EK477" s="1"/>
      <c r="EL477" s="1"/>
      <c r="EM477" s="1"/>
      <c r="EN477" s="1"/>
      <c r="EO477" s="1"/>
      <c r="EP477" s="1"/>
    </row>
    <row r="478" spans="2:146" ht="30.75" customHeight="1">
      <c r="B478" s="1"/>
      <c r="C478" s="1"/>
      <c r="DZ478" s="1"/>
      <c r="EA478" s="1"/>
      <c r="EB478" s="1"/>
      <c r="EC478" s="1"/>
      <c r="ED478" s="1"/>
      <c r="EE478" s="1"/>
      <c r="EF478" s="1"/>
      <c r="EG478" s="1"/>
      <c r="EH478" s="1"/>
      <c r="EI478" s="1"/>
      <c r="EJ478" s="1"/>
      <c r="EK478" s="1"/>
      <c r="EL478" s="1"/>
      <c r="EM478" s="1"/>
      <c r="EN478" s="1"/>
      <c r="EO478" s="1"/>
      <c r="EP478" s="1"/>
    </row>
    <row r="479" spans="2:146" ht="30.75" customHeight="1">
      <c r="B479" s="1"/>
      <c r="C479" s="1"/>
      <c r="DZ479" s="1"/>
      <c r="EA479" s="1"/>
      <c r="EB479" s="1"/>
      <c r="EC479" s="1"/>
      <c r="ED479" s="1"/>
      <c r="EE479" s="1"/>
      <c r="EF479" s="1"/>
      <c r="EG479" s="1"/>
      <c r="EH479" s="1"/>
      <c r="EI479" s="1"/>
      <c r="EJ479" s="1"/>
      <c r="EK479" s="1"/>
      <c r="EL479" s="1"/>
      <c r="EM479" s="1"/>
      <c r="EN479" s="1"/>
      <c r="EO479" s="1"/>
      <c r="EP479" s="1"/>
    </row>
    <row r="480" spans="2:146" ht="30.75" customHeight="1">
      <c r="B480" s="1"/>
      <c r="C480" s="1"/>
      <c r="DZ480" s="1"/>
      <c r="EA480" s="1"/>
      <c r="EB480" s="1"/>
      <c r="EC480" s="1"/>
      <c r="ED480" s="1"/>
      <c r="EE480" s="1"/>
      <c r="EF480" s="1"/>
      <c r="EG480" s="1"/>
      <c r="EH480" s="1"/>
      <c r="EI480" s="1"/>
      <c r="EJ480" s="1"/>
      <c r="EK480" s="1"/>
      <c r="EL480" s="1"/>
      <c r="EM480" s="1"/>
      <c r="EN480" s="1"/>
      <c r="EO480" s="1"/>
      <c r="EP480" s="1"/>
    </row>
    <row r="481" spans="2:146" ht="30.75" customHeight="1">
      <c r="B481" s="1"/>
      <c r="C481" s="1"/>
      <c r="DZ481" s="1"/>
      <c r="EA481" s="1"/>
      <c r="EB481" s="1"/>
      <c r="EC481" s="1"/>
      <c r="ED481" s="1"/>
      <c r="EE481" s="1"/>
      <c r="EF481" s="1"/>
      <c r="EG481" s="1"/>
      <c r="EH481" s="1"/>
      <c r="EI481" s="1"/>
      <c r="EJ481" s="1"/>
      <c r="EK481" s="1"/>
      <c r="EL481" s="1"/>
      <c r="EM481" s="1"/>
      <c r="EN481" s="1"/>
      <c r="EO481" s="1"/>
      <c r="EP481" s="1"/>
    </row>
    <row r="482" spans="2:146" ht="30.75" customHeight="1">
      <c r="B482" s="1"/>
      <c r="C482" s="1"/>
      <c r="DZ482" s="1"/>
      <c r="EA482" s="1"/>
      <c r="EB482" s="1"/>
      <c r="EC482" s="1"/>
      <c r="ED482" s="1"/>
      <c r="EE482" s="1"/>
      <c r="EF482" s="1"/>
      <c r="EG482" s="1"/>
      <c r="EH482" s="1"/>
      <c r="EI482" s="1"/>
      <c r="EJ482" s="1"/>
      <c r="EK482" s="1"/>
      <c r="EL482" s="1"/>
      <c r="EM482" s="1"/>
      <c r="EN482" s="1"/>
      <c r="EO482" s="1"/>
      <c r="EP482" s="1"/>
    </row>
    <row r="483" spans="2:146" ht="30.75" customHeight="1">
      <c r="B483" s="1"/>
      <c r="C483" s="1"/>
      <c r="DZ483" s="1"/>
      <c r="EA483" s="1"/>
      <c r="EB483" s="1"/>
      <c r="EC483" s="1"/>
      <c r="ED483" s="1"/>
      <c r="EE483" s="1"/>
      <c r="EF483" s="1"/>
      <c r="EG483" s="1"/>
      <c r="EH483" s="1"/>
      <c r="EI483" s="1"/>
      <c r="EJ483" s="1"/>
      <c r="EK483" s="1"/>
      <c r="EL483" s="1"/>
      <c r="EM483" s="1"/>
      <c r="EN483" s="1"/>
      <c r="EO483" s="1"/>
      <c r="EP483" s="1"/>
    </row>
    <row r="484" spans="2:146" ht="30.75" customHeight="1">
      <c r="B484" s="1"/>
      <c r="C484" s="1"/>
      <c r="DZ484" s="1"/>
      <c r="EA484" s="1"/>
      <c r="EB484" s="1"/>
      <c r="EC484" s="1"/>
      <c r="ED484" s="1"/>
      <c r="EE484" s="1"/>
      <c r="EF484" s="1"/>
      <c r="EG484" s="1"/>
      <c r="EH484" s="1"/>
      <c r="EI484" s="1"/>
      <c r="EJ484" s="1"/>
      <c r="EK484" s="1"/>
      <c r="EL484" s="1"/>
      <c r="EM484" s="1"/>
      <c r="EN484" s="1"/>
      <c r="EO484" s="1"/>
      <c r="EP484" s="1"/>
    </row>
    <row r="485" spans="2:146" ht="30.75" customHeight="1">
      <c r="B485" s="1"/>
      <c r="C485" s="1"/>
      <c r="DZ485" s="1"/>
      <c r="EA485" s="1"/>
      <c r="EB485" s="1"/>
      <c r="EC485" s="1"/>
      <c r="ED485" s="1"/>
      <c r="EE485" s="1"/>
      <c r="EF485" s="1"/>
      <c r="EG485" s="1"/>
      <c r="EH485" s="1"/>
      <c r="EI485" s="1"/>
      <c r="EJ485" s="1"/>
      <c r="EK485" s="1"/>
      <c r="EL485" s="1"/>
      <c r="EM485" s="1"/>
      <c r="EN485" s="1"/>
      <c r="EO485" s="1"/>
      <c r="EP485" s="1"/>
    </row>
    <row r="486" spans="2:146" ht="30.75" customHeight="1">
      <c r="B486" s="1"/>
      <c r="C486" s="1"/>
      <c r="DZ486" s="1"/>
      <c r="EA486" s="1"/>
      <c r="EB486" s="1"/>
      <c r="EC486" s="1"/>
      <c r="ED486" s="1"/>
      <c r="EE486" s="1"/>
      <c r="EF486" s="1"/>
      <c r="EG486" s="1"/>
      <c r="EH486" s="1"/>
      <c r="EI486" s="1"/>
      <c r="EJ486" s="1"/>
      <c r="EK486" s="1"/>
      <c r="EL486" s="1"/>
      <c r="EM486" s="1"/>
      <c r="EN486" s="1"/>
      <c r="EO486" s="1"/>
      <c r="EP486" s="1"/>
    </row>
    <row r="487" spans="2:146" ht="30.75" customHeight="1">
      <c r="B487" s="1"/>
      <c r="C487" s="1"/>
      <c r="DZ487" s="1"/>
      <c r="EA487" s="1"/>
      <c r="EB487" s="1"/>
      <c r="EC487" s="1"/>
      <c r="ED487" s="1"/>
      <c r="EE487" s="1"/>
      <c r="EF487" s="1"/>
      <c r="EG487" s="1"/>
      <c r="EH487" s="1"/>
      <c r="EI487" s="1"/>
      <c r="EJ487" s="1"/>
      <c r="EK487" s="1"/>
      <c r="EL487" s="1"/>
      <c r="EM487" s="1"/>
      <c r="EN487" s="1"/>
      <c r="EO487" s="1"/>
      <c r="EP487" s="1"/>
    </row>
    <row r="488" spans="2:146" ht="30.75" customHeight="1">
      <c r="B488" s="1"/>
      <c r="C488" s="1"/>
      <c r="DZ488" s="1"/>
      <c r="EA488" s="1"/>
      <c r="EB488" s="1"/>
      <c r="EC488" s="1"/>
      <c r="ED488" s="1"/>
      <c r="EE488" s="1"/>
      <c r="EF488" s="1"/>
      <c r="EG488" s="1"/>
      <c r="EH488" s="1"/>
      <c r="EI488" s="1"/>
      <c r="EJ488" s="1"/>
      <c r="EK488" s="1"/>
      <c r="EL488" s="1"/>
      <c r="EM488" s="1"/>
      <c r="EN488" s="1"/>
      <c r="EO488" s="1"/>
      <c r="EP488" s="1"/>
    </row>
    <row r="489" spans="2:146" ht="30.75" customHeight="1">
      <c r="B489" s="1"/>
      <c r="C489" s="1"/>
      <c r="DZ489" s="1"/>
      <c r="EA489" s="1"/>
      <c r="EB489" s="1"/>
      <c r="EC489" s="1"/>
      <c r="ED489" s="1"/>
      <c r="EE489" s="1"/>
      <c r="EF489" s="1"/>
      <c r="EG489" s="1"/>
      <c r="EH489" s="1"/>
      <c r="EI489" s="1"/>
      <c r="EJ489" s="1"/>
      <c r="EK489" s="1"/>
      <c r="EL489" s="1"/>
      <c r="EM489" s="1"/>
      <c r="EN489" s="1"/>
      <c r="EO489" s="1"/>
      <c r="EP489" s="1"/>
    </row>
    <row r="490" spans="2:146" ht="30.75" customHeight="1">
      <c r="B490" s="1"/>
      <c r="C490" s="1"/>
      <c r="DZ490" s="1"/>
      <c r="EA490" s="1"/>
      <c r="EB490" s="1"/>
      <c r="EC490" s="1"/>
      <c r="ED490" s="1"/>
      <c r="EE490" s="1"/>
      <c r="EF490" s="1"/>
      <c r="EG490" s="1"/>
      <c r="EH490" s="1"/>
      <c r="EI490" s="1"/>
      <c r="EJ490" s="1"/>
      <c r="EK490" s="1"/>
      <c r="EL490" s="1"/>
      <c r="EM490" s="1"/>
      <c r="EN490" s="1"/>
      <c r="EO490" s="1"/>
      <c r="EP490" s="1"/>
    </row>
    <row r="491" spans="2:146" ht="30.75" customHeight="1">
      <c r="B491" s="1"/>
      <c r="C491" s="1"/>
      <c r="DZ491" s="1"/>
      <c r="EA491" s="1"/>
      <c r="EB491" s="1"/>
      <c r="EC491" s="1"/>
      <c r="ED491" s="1"/>
      <c r="EE491" s="1"/>
      <c r="EF491" s="1"/>
      <c r="EG491" s="1"/>
      <c r="EH491" s="1"/>
      <c r="EI491" s="1"/>
      <c r="EJ491" s="1"/>
      <c r="EK491" s="1"/>
      <c r="EL491" s="1"/>
      <c r="EM491" s="1"/>
      <c r="EN491" s="1"/>
      <c r="EO491" s="1"/>
      <c r="EP491" s="1"/>
    </row>
    <row r="492" spans="2:146" ht="30.75" customHeight="1">
      <c r="B492" s="1"/>
      <c r="C492" s="1"/>
      <c r="DZ492" s="1"/>
      <c r="EA492" s="1"/>
      <c r="EB492" s="1"/>
      <c r="EC492" s="1"/>
      <c r="ED492" s="1"/>
      <c r="EE492" s="1"/>
      <c r="EF492" s="1"/>
      <c r="EG492" s="1"/>
      <c r="EH492" s="1"/>
      <c r="EI492" s="1"/>
      <c r="EJ492" s="1"/>
      <c r="EK492" s="1"/>
      <c r="EL492" s="1"/>
      <c r="EM492" s="1"/>
      <c r="EN492" s="1"/>
      <c r="EO492" s="1"/>
      <c r="EP492" s="1"/>
    </row>
    <row r="493" spans="2:146" ht="30.75" customHeight="1">
      <c r="B493" s="1"/>
      <c r="C493" s="1"/>
      <c r="DZ493" s="1"/>
      <c r="EA493" s="1"/>
      <c r="EB493" s="1"/>
      <c r="EC493" s="1"/>
      <c r="ED493" s="1"/>
      <c r="EE493" s="1"/>
      <c r="EF493" s="1"/>
      <c r="EG493" s="1"/>
      <c r="EH493" s="1"/>
      <c r="EI493" s="1"/>
      <c r="EJ493" s="1"/>
      <c r="EK493" s="1"/>
      <c r="EL493" s="1"/>
      <c r="EM493" s="1"/>
      <c r="EN493" s="1"/>
      <c r="EO493" s="1"/>
      <c r="EP493" s="1"/>
    </row>
    <row r="494" spans="2:146" ht="30.75" customHeight="1">
      <c r="B494" s="1"/>
      <c r="C494" s="1"/>
      <c r="DZ494" s="1"/>
      <c r="EA494" s="1"/>
      <c r="EB494" s="1"/>
      <c r="EC494" s="1"/>
      <c r="ED494" s="1"/>
      <c r="EE494" s="1"/>
      <c r="EF494" s="1"/>
      <c r="EG494" s="1"/>
      <c r="EH494" s="1"/>
      <c r="EI494" s="1"/>
      <c r="EJ494" s="1"/>
      <c r="EK494" s="1"/>
      <c r="EL494" s="1"/>
      <c r="EM494" s="1"/>
      <c r="EN494" s="1"/>
      <c r="EO494" s="1"/>
      <c r="EP494" s="1"/>
    </row>
    <row r="495" spans="2:146" ht="30.75" customHeight="1">
      <c r="B495" s="1"/>
      <c r="C495" s="1"/>
      <c r="DZ495" s="1"/>
      <c r="EA495" s="1"/>
      <c r="EB495" s="1"/>
      <c r="EC495" s="1"/>
      <c r="ED495" s="1"/>
      <c r="EE495" s="1"/>
      <c r="EF495" s="1"/>
      <c r="EG495" s="1"/>
      <c r="EH495" s="1"/>
      <c r="EI495" s="1"/>
      <c r="EJ495" s="1"/>
      <c r="EK495" s="1"/>
      <c r="EL495" s="1"/>
      <c r="EM495" s="1"/>
      <c r="EN495" s="1"/>
      <c r="EO495" s="1"/>
      <c r="EP495" s="1"/>
    </row>
    <row r="496" spans="2:146" ht="30.75" customHeight="1">
      <c r="B496" s="1"/>
      <c r="C496" s="1"/>
      <c r="DZ496" s="1"/>
      <c r="EA496" s="1"/>
      <c r="EB496" s="1"/>
      <c r="EC496" s="1"/>
      <c r="ED496" s="1"/>
      <c r="EE496" s="1"/>
      <c r="EF496" s="1"/>
      <c r="EG496" s="1"/>
      <c r="EH496" s="1"/>
      <c r="EI496" s="1"/>
      <c r="EJ496" s="1"/>
      <c r="EK496" s="1"/>
      <c r="EL496" s="1"/>
      <c r="EM496" s="1"/>
      <c r="EN496" s="1"/>
      <c r="EO496" s="1"/>
      <c r="EP496" s="1"/>
    </row>
    <row r="497" spans="2:146" ht="30.75" customHeight="1">
      <c r="B497" s="1"/>
      <c r="C497" s="1"/>
      <c r="DZ497" s="1"/>
      <c r="EA497" s="1"/>
      <c r="EB497" s="1"/>
      <c r="EC497" s="1"/>
      <c r="ED497" s="1"/>
      <c r="EE497" s="1"/>
      <c r="EF497" s="1"/>
      <c r="EG497" s="1"/>
      <c r="EH497" s="1"/>
      <c r="EI497" s="1"/>
      <c r="EJ497" s="1"/>
      <c r="EK497" s="1"/>
      <c r="EL497" s="1"/>
      <c r="EM497" s="1"/>
      <c r="EN497" s="1"/>
      <c r="EO497" s="1"/>
      <c r="EP497" s="1"/>
    </row>
    <row r="498" spans="2:146" ht="30.75" customHeight="1">
      <c r="B498" s="1"/>
      <c r="C498" s="1"/>
      <c r="DZ498" s="1"/>
      <c r="EA498" s="1"/>
      <c r="EB498" s="1"/>
      <c r="EC498" s="1"/>
      <c r="ED498" s="1"/>
      <c r="EE498" s="1"/>
      <c r="EF498" s="1"/>
      <c r="EG498" s="1"/>
      <c r="EH498" s="1"/>
      <c r="EI498" s="1"/>
      <c r="EJ498" s="1"/>
      <c r="EK498" s="1"/>
      <c r="EL498" s="1"/>
      <c r="EM498" s="1"/>
      <c r="EN498" s="1"/>
      <c r="EO498" s="1"/>
      <c r="EP498" s="1"/>
    </row>
    <row r="499" spans="2:146" ht="30.75" customHeight="1">
      <c r="B499" s="1"/>
      <c r="C499" s="1"/>
      <c r="DZ499" s="1"/>
      <c r="EA499" s="1"/>
      <c r="EB499" s="1"/>
      <c r="EC499" s="1"/>
      <c r="ED499" s="1"/>
      <c r="EE499" s="1"/>
      <c r="EF499" s="1"/>
      <c r="EG499" s="1"/>
      <c r="EH499" s="1"/>
      <c r="EI499" s="1"/>
      <c r="EJ499" s="1"/>
      <c r="EK499" s="1"/>
      <c r="EL499" s="1"/>
      <c r="EM499" s="1"/>
      <c r="EN499" s="1"/>
      <c r="EO499" s="1"/>
      <c r="EP499" s="1"/>
    </row>
    <row r="500" spans="2:146" ht="30.75" customHeight="1">
      <c r="B500" s="1"/>
      <c r="C500" s="1"/>
      <c r="DZ500" s="1"/>
      <c r="EA500" s="1"/>
      <c r="EB500" s="1"/>
      <c r="EC500" s="1"/>
      <c r="ED500" s="1"/>
      <c r="EE500" s="1"/>
      <c r="EF500" s="1"/>
      <c r="EG500" s="1"/>
      <c r="EH500" s="1"/>
      <c r="EI500" s="1"/>
      <c r="EJ500" s="1"/>
      <c r="EK500" s="1"/>
      <c r="EL500" s="1"/>
      <c r="EM500" s="1"/>
      <c r="EN500" s="1"/>
      <c r="EO500" s="1"/>
      <c r="EP500" s="1"/>
    </row>
    <row r="501" spans="2:146" ht="30.75" customHeight="1">
      <c r="B501" s="1"/>
      <c r="C501" s="1"/>
      <c r="DZ501" s="1"/>
      <c r="EA501" s="1"/>
      <c r="EB501" s="1"/>
      <c r="EC501" s="1"/>
      <c r="ED501" s="1"/>
      <c r="EE501" s="1"/>
      <c r="EF501" s="1"/>
      <c r="EG501" s="1"/>
      <c r="EH501" s="1"/>
      <c r="EI501" s="1"/>
      <c r="EJ501" s="1"/>
      <c r="EK501" s="1"/>
      <c r="EL501" s="1"/>
      <c r="EM501" s="1"/>
      <c r="EN501" s="1"/>
      <c r="EO501" s="1"/>
      <c r="EP501" s="1"/>
    </row>
    <row r="502" spans="2:146" ht="30.75" customHeight="1">
      <c r="B502" s="1"/>
      <c r="C502" s="1"/>
      <c r="DZ502" s="1"/>
      <c r="EA502" s="1"/>
      <c r="EB502" s="1"/>
      <c r="EC502" s="1"/>
      <c r="ED502" s="1"/>
      <c r="EE502" s="1"/>
      <c r="EF502" s="1"/>
      <c r="EG502" s="1"/>
      <c r="EH502" s="1"/>
      <c r="EI502" s="1"/>
      <c r="EJ502" s="1"/>
      <c r="EK502" s="1"/>
      <c r="EL502" s="1"/>
      <c r="EM502" s="1"/>
      <c r="EN502" s="1"/>
      <c r="EO502" s="1"/>
      <c r="EP502" s="1"/>
    </row>
    <row r="503" spans="2:146" ht="30.75" customHeight="1">
      <c r="B503" s="1"/>
      <c r="C503" s="1"/>
      <c r="DZ503" s="1"/>
      <c r="EA503" s="1"/>
      <c r="EB503" s="1"/>
      <c r="EC503" s="1"/>
      <c r="ED503" s="1"/>
      <c r="EE503" s="1"/>
      <c r="EF503" s="1"/>
      <c r="EG503" s="1"/>
      <c r="EH503" s="1"/>
      <c r="EI503" s="1"/>
      <c r="EJ503" s="1"/>
      <c r="EK503" s="1"/>
      <c r="EL503" s="1"/>
      <c r="EM503" s="1"/>
      <c r="EN503" s="1"/>
      <c r="EO503" s="1"/>
      <c r="EP503" s="1"/>
    </row>
    <row r="504" spans="2:146" ht="30.75" customHeight="1">
      <c r="B504" s="1"/>
      <c r="C504" s="1"/>
      <c r="DZ504" s="1"/>
      <c r="EA504" s="1"/>
      <c r="EB504" s="1"/>
      <c r="EC504" s="1"/>
      <c r="ED504" s="1"/>
      <c r="EE504" s="1"/>
      <c r="EF504" s="1"/>
      <c r="EG504" s="1"/>
      <c r="EH504" s="1"/>
      <c r="EI504" s="1"/>
      <c r="EJ504" s="1"/>
      <c r="EK504" s="1"/>
      <c r="EL504" s="1"/>
      <c r="EM504" s="1"/>
      <c r="EN504" s="1"/>
      <c r="EO504" s="1"/>
      <c r="EP504" s="1"/>
    </row>
    <row r="505" spans="2:146" ht="30.75" customHeight="1">
      <c r="B505" s="1"/>
      <c r="C505" s="1"/>
      <c r="DZ505" s="1"/>
      <c r="EA505" s="1"/>
      <c r="EB505" s="1"/>
      <c r="EC505" s="1"/>
      <c r="ED505" s="1"/>
      <c r="EE505" s="1"/>
      <c r="EF505" s="1"/>
      <c r="EG505" s="1"/>
      <c r="EH505" s="1"/>
      <c r="EI505" s="1"/>
      <c r="EJ505" s="1"/>
      <c r="EK505" s="1"/>
      <c r="EL505" s="1"/>
      <c r="EM505" s="1"/>
      <c r="EN505" s="1"/>
      <c r="EO505" s="1"/>
      <c r="EP505" s="1"/>
    </row>
    <row r="506" spans="2:146" ht="30.75" customHeight="1">
      <c r="B506" s="1"/>
      <c r="C506" s="1"/>
      <c r="DZ506" s="1"/>
      <c r="EA506" s="1"/>
      <c r="EB506" s="1"/>
      <c r="EC506" s="1"/>
      <c r="ED506" s="1"/>
      <c r="EE506" s="1"/>
      <c r="EF506" s="1"/>
      <c r="EG506" s="1"/>
      <c r="EH506" s="1"/>
      <c r="EI506" s="1"/>
      <c r="EJ506" s="1"/>
      <c r="EK506" s="1"/>
      <c r="EL506" s="1"/>
      <c r="EM506" s="1"/>
      <c r="EN506" s="1"/>
      <c r="EO506" s="1"/>
      <c r="EP506" s="1"/>
    </row>
    <row r="507" spans="2:146" ht="30.75" customHeight="1">
      <c r="B507" s="1"/>
      <c r="C507" s="1"/>
      <c r="DZ507" s="1"/>
      <c r="EA507" s="1"/>
      <c r="EB507" s="1"/>
      <c r="EC507" s="1"/>
      <c r="ED507" s="1"/>
      <c r="EE507" s="1"/>
      <c r="EF507" s="1"/>
      <c r="EG507" s="1"/>
      <c r="EH507" s="1"/>
      <c r="EI507" s="1"/>
      <c r="EJ507" s="1"/>
      <c r="EK507" s="1"/>
      <c r="EL507" s="1"/>
      <c r="EM507" s="1"/>
      <c r="EN507" s="1"/>
      <c r="EO507" s="1"/>
      <c r="EP507" s="1"/>
    </row>
    <row r="508" spans="2:146" ht="30.75" customHeight="1">
      <c r="B508" s="1"/>
      <c r="C508" s="1"/>
      <c r="DZ508" s="1"/>
      <c r="EA508" s="1"/>
      <c r="EB508" s="1"/>
      <c r="EC508" s="1"/>
      <c r="ED508" s="1"/>
      <c r="EE508" s="1"/>
      <c r="EF508" s="1"/>
      <c r="EG508" s="1"/>
      <c r="EH508" s="1"/>
      <c r="EI508" s="1"/>
      <c r="EJ508" s="1"/>
      <c r="EK508" s="1"/>
      <c r="EL508" s="1"/>
      <c r="EM508" s="1"/>
      <c r="EN508" s="1"/>
      <c r="EO508" s="1"/>
      <c r="EP508" s="1"/>
    </row>
    <row r="509" spans="2:146" ht="30.75" customHeight="1">
      <c r="B509" s="1"/>
      <c r="C509" s="1"/>
      <c r="DZ509" s="1"/>
      <c r="EA509" s="1"/>
      <c r="EB509" s="1"/>
      <c r="EC509" s="1"/>
      <c r="ED509" s="1"/>
      <c r="EE509" s="1"/>
      <c r="EF509" s="1"/>
      <c r="EG509" s="1"/>
      <c r="EH509" s="1"/>
      <c r="EI509" s="1"/>
      <c r="EJ509" s="1"/>
      <c r="EK509" s="1"/>
      <c r="EL509" s="1"/>
      <c r="EM509" s="1"/>
      <c r="EN509" s="1"/>
      <c r="EO509" s="1"/>
      <c r="EP509" s="1"/>
    </row>
    <row r="510" spans="2:146" ht="30.75" customHeight="1">
      <c r="B510" s="1"/>
      <c r="C510" s="1"/>
      <c r="DZ510" s="1"/>
      <c r="EA510" s="1"/>
      <c r="EB510" s="1"/>
      <c r="EC510" s="1"/>
      <c r="ED510" s="1"/>
      <c r="EE510" s="1"/>
      <c r="EF510" s="1"/>
      <c r="EG510" s="1"/>
      <c r="EH510" s="1"/>
      <c r="EI510" s="1"/>
      <c r="EJ510" s="1"/>
      <c r="EK510" s="1"/>
      <c r="EL510" s="1"/>
      <c r="EM510" s="1"/>
      <c r="EN510" s="1"/>
      <c r="EO510" s="1"/>
      <c r="EP510" s="1"/>
    </row>
    <row r="511" spans="2:146" ht="30.75" customHeight="1">
      <c r="B511" s="1"/>
      <c r="C511" s="1"/>
      <c r="DZ511" s="1"/>
      <c r="EA511" s="1"/>
      <c r="EB511" s="1"/>
      <c r="EC511" s="1"/>
      <c r="ED511" s="1"/>
      <c r="EE511" s="1"/>
      <c r="EF511" s="1"/>
      <c r="EG511" s="1"/>
      <c r="EH511" s="1"/>
      <c r="EI511" s="1"/>
      <c r="EJ511" s="1"/>
      <c r="EK511" s="1"/>
      <c r="EL511" s="1"/>
      <c r="EM511" s="1"/>
      <c r="EN511" s="1"/>
      <c r="EO511" s="1"/>
      <c r="EP511" s="1"/>
    </row>
    <row r="512" spans="2:146" ht="30.75" customHeight="1">
      <c r="B512" s="1"/>
      <c r="C512" s="1"/>
      <c r="DZ512" s="1"/>
      <c r="EA512" s="1"/>
      <c r="EB512" s="1"/>
      <c r="EC512" s="1"/>
      <c r="ED512" s="1"/>
      <c r="EE512" s="1"/>
      <c r="EF512" s="1"/>
      <c r="EG512" s="1"/>
      <c r="EH512" s="1"/>
      <c r="EI512" s="1"/>
      <c r="EJ512" s="1"/>
      <c r="EK512" s="1"/>
      <c r="EL512" s="1"/>
      <c r="EM512" s="1"/>
      <c r="EN512" s="1"/>
      <c r="EO512" s="1"/>
      <c r="EP512" s="1"/>
    </row>
    <row r="513" spans="2:146" ht="30.75" customHeight="1">
      <c r="B513" s="1"/>
      <c r="C513" s="1"/>
      <c r="DZ513" s="1"/>
      <c r="EA513" s="1"/>
      <c r="EB513" s="1"/>
      <c r="EC513" s="1"/>
      <c r="ED513" s="1"/>
      <c r="EE513" s="1"/>
      <c r="EF513" s="1"/>
      <c r="EG513" s="1"/>
      <c r="EH513" s="1"/>
      <c r="EI513" s="1"/>
      <c r="EJ513" s="1"/>
      <c r="EK513" s="1"/>
      <c r="EL513" s="1"/>
      <c r="EM513" s="1"/>
      <c r="EN513" s="1"/>
      <c r="EO513" s="1"/>
      <c r="EP513" s="1"/>
    </row>
    <row r="514" spans="2:146" ht="30.75" customHeight="1">
      <c r="B514" s="1"/>
      <c r="C514" s="1"/>
      <c r="DZ514" s="1"/>
      <c r="EA514" s="1"/>
      <c r="EB514" s="1"/>
      <c r="EC514" s="1"/>
      <c r="ED514" s="1"/>
      <c r="EE514" s="1"/>
      <c r="EF514" s="1"/>
      <c r="EG514" s="1"/>
      <c r="EH514" s="1"/>
      <c r="EI514" s="1"/>
      <c r="EJ514" s="1"/>
      <c r="EK514" s="1"/>
      <c r="EL514" s="1"/>
      <c r="EM514" s="1"/>
      <c r="EN514" s="1"/>
      <c r="EO514" s="1"/>
      <c r="EP514" s="1"/>
    </row>
    <row r="515" spans="2:146" ht="30.75" customHeight="1">
      <c r="B515" s="1"/>
      <c r="C515" s="1"/>
      <c r="DZ515" s="1"/>
      <c r="EA515" s="1"/>
      <c r="EB515" s="1"/>
      <c r="EC515" s="1"/>
      <c r="ED515" s="1"/>
      <c r="EE515" s="1"/>
      <c r="EF515" s="1"/>
      <c r="EG515" s="1"/>
      <c r="EH515" s="1"/>
      <c r="EI515" s="1"/>
      <c r="EJ515" s="1"/>
      <c r="EK515" s="1"/>
      <c r="EL515" s="1"/>
      <c r="EM515" s="1"/>
      <c r="EN515" s="1"/>
      <c r="EO515" s="1"/>
      <c r="EP515" s="1"/>
    </row>
    <row r="516" spans="2:146" ht="30.75" customHeight="1">
      <c r="B516" s="1"/>
      <c r="C516" s="1"/>
      <c r="DZ516" s="1"/>
      <c r="EA516" s="1"/>
      <c r="EB516" s="1"/>
      <c r="EC516" s="1"/>
      <c r="ED516" s="1"/>
      <c r="EE516" s="1"/>
      <c r="EF516" s="1"/>
      <c r="EG516" s="1"/>
      <c r="EH516" s="1"/>
      <c r="EI516" s="1"/>
      <c r="EJ516" s="1"/>
      <c r="EK516" s="1"/>
      <c r="EL516" s="1"/>
      <c r="EM516" s="1"/>
      <c r="EN516" s="1"/>
      <c r="EO516" s="1"/>
      <c r="EP516" s="1"/>
    </row>
    <row r="517" spans="2:146" ht="30.75" customHeight="1">
      <c r="B517" s="1"/>
      <c r="C517" s="1"/>
      <c r="DZ517" s="1"/>
      <c r="EA517" s="1"/>
      <c r="EB517" s="1"/>
      <c r="EC517" s="1"/>
      <c r="ED517" s="1"/>
      <c r="EE517" s="1"/>
      <c r="EF517" s="1"/>
      <c r="EG517" s="1"/>
      <c r="EH517" s="1"/>
      <c r="EI517" s="1"/>
      <c r="EJ517" s="1"/>
      <c r="EK517" s="1"/>
      <c r="EL517" s="1"/>
      <c r="EM517" s="1"/>
      <c r="EN517" s="1"/>
      <c r="EO517" s="1"/>
      <c r="EP517" s="1"/>
    </row>
    <row r="518" spans="2:146" ht="30.75" customHeight="1">
      <c r="B518" s="1"/>
      <c r="C518" s="1"/>
      <c r="DZ518" s="1"/>
      <c r="EA518" s="1"/>
      <c r="EB518" s="1"/>
      <c r="EC518" s="1"/>
      <c r="ED518" s="1"/>
      <c r="EE518" s="1"/>
      <c r="EF518" s="1"/>
      <c r="EG518" s="1"/>
      <c r="EH518" s="1"/>
      <c r="EI518" s="1"/>
      <c r="EJ518" s="1"/>
      <c r="EK518" s="1"/>
      <c r="EL518" s="1"/>
      <c r="EM518" s="1"/>
      <c r="EN518" s="1"/>
      <c r="EO518" s="1"/>
      <c r="EP518" s="1"/>
    </row>
    <row r="519" spans="2:146" ht="30.75" customHeight="1">
      <c r="B519" s="1"/>
      <c r="C519" s="1"/>
      <c r="DZ519" s="1"/>
      <c r="EA519" s="1"/>
      <c r="EB519" s="1"/>
      <c r="EC519" s="1"/>
      <c r="ED519" s="1"/>
      <c r="EE519" s="1"/>
      <c r="EF519" s="1"/>
      <c r="EG519" s="1"/>
      <c r="EH519" s="1"/>
      <c r="EI519" s="1"/>
      <c r="EJ519" s="1"/>
      <c r="EK519" s="1"/>
      <c r="EL519" s="1"/>
      <c r="EM519" s="1"/>
      <c r="EN519" s="1"/>
      <c r="EO519" s="1"/>
      <c r="EP519" s="1"/>
    </row>
    <row r="520" spans="2:146" ht="30.75" customHeight="1">
      <c r="B520" s="1"/>
      <c r="C520" s="1"/>
      <c r="DZ520" s="1"/>
      <c r="EA520" s="1"/>
      <c r="EB520" s="1"/>
      <c r="EC520" s="1"/>
      <c r="ED520" s="1"/>
      <c r="EE520" s="1"/>
      <c r="EF520" s="1"/>
      <c r="EG520" s="1"/>
      <c r="EH520" s="1"/>
      <c r="EI520" s="1"/>
      <c r="EJ520" s="1"/>
      <c r="EK520" s="1"/>
      <c r="EL520" s="1"/>
      <c r="EM520" s="1"/>
      <c r="EN520" s="1"/>
      <c r="EO520" s="1"/>
      <c r="EP520" s="1"/>
    </row>
    <row r="521" spans="2:146" ht="30.75" customHeight="1">
      <c r="B521" s="1"/>
      <c r="C521" s="1"/>
      <c r="DZ521" s="1"/>
      <c r="EA521" s="1"/>
      <c r="EB521" s="1"/>
      <c r="EC521" s="1"/>
      <c r="ED521" s="1"/>
      <c r="EE521" s="1"/>
      <c r="EF521" s="1"/>
      <c r="EG521" s="1"/>
      <c r="EH521" s="1"/>
      <c r="EI521" s="1"/>
      <c r="EJ521" s="1"/>
      <c r="EK521" s="1"/>
      <c r="EL521" s="1"/>
      <c r="EM521" s="1"/>
      <c r="EN521" s="1"/>
      <c r="EO521" s="1"/>
      <c r="EP521" s="1"/>
    </row>
    <row r="522" spans="2:146" ht="30.75" customHeight="1">
      <c r="B522" s="1"/>
      <c r="C522" s="1"/>
      <c r="DZ522" s="1"/>
      <c r="EA522" s="1"/>
      <c r="EB522" s="1"/>
      <c r="EC522" s="1"/>
      <c r="ED522" s="1"/>
      <c r="EE522" s="1"/>
      <c r="EF522" s="1"/>
      <c r="EG522" s="1"/>
      <c r="EH522" s="1"/>
      <c r="EI522" s="1"/>
      <c r="EJ522" s="1"/>
      <c r="EK522" s="1"/>
      <c r="EL522" s="1"/>
      <c r="EM522" s="1"/>
      <c r="EN522" s="1"/>
      <c r="EO522" s="1"/>
      <c r="EP522" s="1"/>
    </row>
    <row r="523" spans="2:146" ht="30.75" customHeight="1">
      <c r="B523" s="1"/>
      <c r="C523" s="1"/>
      <c r="DZ523" s="1"/>
      <c r="EA523" s="1"/>
      <c r="EB523" s="1"/>
      <c r="EC523" s="1"/>
      <c r="ED523" s="1"/>
      <c r="EE523" s="1"/>
      <c r="EF523" s="1"/>
      <c r="EG523" s="1"/>
      <c r="EH523" s="1"/>
      <c r="EI523" s="1"/>
      <c r="EJ523" s="1"/>
      <c r="EK523" s="1"/>
      <c r="EL523" s="1"/>
      <c r="EM523" s="1"/>
      <c r="EN523" s="1"/>
      <c r="EO523" s="1"/>
      <c r="EP523" s="1"/>
    </row>
    <row r="524" spans="2:146" ht="30.75" customHeight="1">
      <c r="B524" s="1"/>
      <c r="C524" s="1"/>
      <c r="DZ524" s="1"/>
      <c r="EA524" s="1"/>
      <c r="EB524" s="1"/>
      <c r="EC524" s="1"/>
      <c r="ED524" s="1"/>
      <c r="EE524" s="1"/>
      <c r="EF524" s="1"/>
      <c r="EG524" s="1"/>
      <c r="EH524" s="1"/>
      <c r="EI524" s="1"/>
      <c r="EJ524" s="1"/>
      <c r="EK524" s="1"/>
      <c r="EL524" s="1"/>
      <c r="EM524" s="1"/>
      <c r="EN524" s="1"/>
      <c r="EO524" s="1"/>
      <c r="EP524" s="1"/>
    </row>
    <row r="525" spans="2:146" ht="30.75" customHeight="1">
      <c r="B525" s="1"/>
      <c r="C525" s="1"/>
      <c r="DZ525" s="1"/>
      <c r="EA525" s="1"/>
      <c r="EB525" s="1"/>
      <c r="EC525" s="1"/>
      <c r="ED525" s="1"/>
      <c r="EE525" s="1"/>
      <c r="EF525" s="1"/>
      <c r="EG525" s="1"/>
      <c r="EH525" s="1"/>
      <c r="EI525" s="1"/>
      <c r="EJ525" s="1"/>
      <c r="EK525" s="1"/>
      <c r="EL525" s="1"/>
      <c r="EM525" s="1"/>
      <c r="EN525" s="1"/>
      <c r="EO525" s="1"/>
      <c r="EP525" s="1"/>
    </row>
    <row r="526" spans="2:146" ht="30.75" customHeight="1">
      <c r="B526" s="1"/>
      <c r="C526" s="1"/>
      <c r="DZ526" s="1"/>
      <c r="EA526" s="1"/>
      <c r="EB526" s="1"/>
      <c r="EC526" s="1"/>
      <c r="ED526" s="1"/>
      <c r="EE526" s="1"/>
      <c r="EF526" s="1"/>
      <c r="EG526" s="1"/>
      <c r="EH526" s="1"/>
      <c r="EI526" s="1"/>
      <c r="EJ526" s="1"/>
      <c r="EK526" s="1"/>
      <c r="EL526" s="1"/>
      <c r="EM526" s="1"/>
      <c r="EN526" s="1"/>
      <c r="EO526" s="1"/>
      <c r="EP526" s="1"/>
    </row>
    <row r="527" spans="2:146" ht="30.75" customHeight="1">
      <c r="B527" s="1"/>
      <c r="C527" s="1"/>
      <c r="DZ527" s="1"/>
      <c r="EA527" s="1"/>
      <c r="EB527" s="1"/>
      <c r="EC527" s="1"/>
      <c r="ED527" s="1"/>
      <c r="EE527" s="1"/>
      <c r="EF527" s="1"/>
      <c r="EG527" s="1"/>
      <c r="EH527" s="1"/>
      <c r="EI527" s="1"/>
      <c r="EJ527" s="1"/>
      <c r="EK527" s="1"/>
      <c r="EL527" s="1"/>
      <c r="EM527" s="1"/>
      <c r="EN527" s="1"/>
      <c r="EO527" s="1"/>
      <c r="EP527" s="1"/>
    </row>
    <row r="528" spans="2:146" ht="30.75" customHeight="1">
      <c r="B528" s="1"/>
      <c r="C528" s="1"/>
      <c r="DZ528" s="1"/>
      <c r="EA528" s="1"/>
      <c r="EB528" s="1"/>
      <c r="EC528" s="1"/>
      <c r="ED528" s="1"/>
      <c r="EE528" s="1"/>
      <c r="EF528" s="1"/>
      <c r="EG528" s="1"/>
      <c r="EH528" s="1"/>
      <c r="EI528" s="1"/>
      <c r="EJ528" s="1"/>
      <c r="EK528" s="1"/>
      <c r="EL528" s="1"/>
      <c r="EM528" s="1"/>
      <c r="EN528" s="1"/>
      <c r="EO528" s="1"/>
      <c r="EP528" s="1"/>
    </row>
    <row r="529" spans="2:146" ht="30.75" customHeight="1">
      <c r="B529" s="1"/>
      <c r="C529" s="1"/>
      <c r="DZ529" s="1"/>
      <c r="EA529" s="1"/>
      <c r="EB529" s="1"/>
      <c r="EC529" s="1"/>
      <c r="ED529" s="1"/>
      <c r="EE529" s="1"/>
      <c r="EF529" s="1"/>
      <c r="EG529" s="1"/>
      <c r="EH529" s="1"/>
      <c r="EI529" s="1"/>
      <c r="EJ529" s="1"/>
      <c r="EK529" s="1"/>
      <c r="EL529" s="1"/>
      <c r="EM529" s="1"/>
      <c r="EN529" s="1"/>
      <c r="EO529" s="1"/>
      <c r="EP529" s="1"/>
    </row>
    <row r="530" spans="2:146" ht="30.75" customHeight="1">
      <c r="B530" s="1"/>
      <c r="C530" s="1"/>
      <c r="DZ530" s="1"/>
      <c r="EA530" s="1"/>
      <c r="EB530" s="1"/>
      <c r="EC530" s="1"/>
      <c r="ED530" s="1"/>
      <c r="EE530" s="1"/>
      <c r="EF530" s="1"/>
      <c r="EG530" s="1"/>
      <c r="EH530" s="1"/>
      <c r="EI530" s="1"/>
      <c r="EJ530" s="1"/>
      <c r="EK530" s="1"/>
      <c r="EL530" s="1"/>
      <c r="EM530" s="1"/>
      <c r="EN530" s="1"/>
      <c r="EO530" s="1"/>
      <c r="EP530" s="1"/>
    </row>
    <row r="531" spans="2:146" ht="30.75" customHeight="1">
      <c r="B531" s="1"/>
      <c r="C531" s="1"/>
      <c r="DZ531" s="1"/>
      <c r="EA531" s="1"/>
      <c r="EB531" s="1"/>
      <c r="EC531" s="1"/>
      <c r="ED531" s="1"/>
      <c r="EE531" s="1"/>
      <c r="EF531" s="1"/>
      <c r="EG531" s="1"/>
      <c r="EH531" s="1"/>
      <c r="EI531" s="1"/>
      <c r="EJ531" s="1"/>
      <c r="EK531" s="1"/>
      <c r="EL531" s="1"/>
      <c r="EM531" s="1"/>
      <c r="EN531" s="1"/>
      <c r="EO531" s="1"/>
      <c r="EP531" s="1"/>
    </row>
    <row r="532" spans="2:146" ht="30.75" customHeight="1">
      <c r="B532" s="1"/>
      <c r="C532" s="1"/>
      <c r="DZ532" s="1"/>
      <c r="EA532" s="1"/>
      <c r="EB532" s="1"/>
      <c r="EC532" s="1"/>
      <c r="ED532" s="1"/>
      <c r="EE532" s="1"/>
      <c r="EF532" s="1"/>
      <c r="EG532" s="1"/>
      <c r="EH532" s="1"/>
      <c r="EI532" s="1"/>
      <c r="EJ532" s="1"/>
      <c r="EK532" s="1"/>
      <c r="EL532" s="1"/>
      <c r="EM532" s="1"/>
      <c r="EN532" s="1"/>
      <c r="EO532" s="1"/>
      <c r="EP532" s="1"/>
    </row>
    <row r="533" spans="2:146" ht="30.75" customHeight="1">
      <c r="B533" s="1"/>
      <c r="C533" s="1"/>
      <c r="DZ533" s="1"/>
      <c r="EA533" s="1"/>
      <c r="EB533" s="1"/>
      <c r="EC533" s="1"/>
      <c r="ED533" s="1"/>
      <c r="EE533" s="1"/>
      <c r="EF533" s="1"/>
      <c r="EG533" s="1"/>
      <c r="EH533" s="1"/>
      <c r="EI533" s="1"/>
      <c r="EJ533" s="1"/>
      <c r="EK533" s="1"/>
      <c r="EL533" s="1"/>
      <c r="EM533" s="1"/>
      <c r="EN533" s="1"/>
      <c r="EO533" s="1"/>
      <c r="EP533" s="1"/>
    </row>
    <row r="534" spans="2:146" ht="30.75" customHeight="1">
      <c r="B534" s="1"/>
      <c r="C534" s="1"/>
      <c r="DZ534" s="1"/>
      <c r="EA534" s="1"/>
      <c r="EB534" s="1"/>
      <c r="EC534" s="1"/>
      <c r="ED534" s="1"/>
      <c r="EE534" s="1"/>
      <c r="EF534" s="1"/>
      <c r="EG534" s="1"/>
      <c r="EH534" s="1"/>
      <c r="EI534" s="1"/>
      <c r="EJ534" s="1"/>
      <c r="EK534" s="1"/>
      <c r="EL534" s="1"/>
      <c r="EM534" s="1"/>
      <c r="EN534" s="1"/>
      <c r="EO534" s="1"/>
      <c r="EP534" s="1"/>
    </row>
    <row r="535" spans="2:146" ht="30.75" customHeight="1">
      <c r="B535" s="1"/>
      <c r="C535" s="1"/>
      <c r="DZ535" s="1"/>
      <c r="EA535" s="1"/>
      <c r="EB535" s="1"/>
      <c r="EC535" s="1"/>
      <c r="ED535" s="1"/>
      <c r="EE535" s="1"/>
      <c r="EF535" s="1"/>
      <c r="EG535" s="1"/>
      <c r="EH535" s="1"/>
      <c r="EI535" s="1"/>
      <c r="EJ535" s="1"/>
      <c r="EK535" s="1"/>
      <c r="EL535" s="1"/>
      <c r="EM535" s="1"/>
      <c r="EN535" s="1"/>
      <c r="EO535" s="1"/>
      <c r="EP535" s="1"/>
    </row>
    <row r="536" spans="2:146" ht="30.75" customHeight="1">
      <c r="B536" s="1"/>
      <c r="C536" s="1"/>
      <c r="DZ536" s="1"/>
      <c r="EA536" s="1"/>
      <c r="EB536" s="1"/>
      <c r="EC536" s="1"/>
      <c r="ED536" s="1"/>
      <c r="EE536" s="1"/>
      <c r="EF536" s="1"/>
      <c r="EG536" s="1"/>
      <c r="EH536" s="1"/>
      <c r="EI536" s="1"/>
      <c r="EJ536" s="1"/>
      <c r="EK536" s="1"/>
      <c r="EL536" s="1"/>
      <c r="EM536" s="1"/>
      <c r="EN536" s="1"/>
      <c r="EO536" s="1"/>
      <c r="EP536" s="1"/>
    </row>
    <row r="537" spans="2:146" ht="30.75" customHeight="1">
      <c r="B537" s="1"/>
      <c r="C537" s="1"/>
      <c r="DZ537" s="1"/>
      <c r="EA537" s="1"/>
      <c r="EB537" s="1"/>
      <c r="EC537" s="1"/>
      <c r="ED537" s="1"/>
      <c r="EE537" s="1"/>
      <c r="EF537" s="1"/>
      <c r="EG537" s="1"/>
      <c r="EH537" s="1"/>
      <c r="EI537" s="1"/>
      <c r="EJ537" s="1"/>
      <c r="EK537" s="1"/>
      <c r="EL537" s="1"/>
      <c r="EM537" s="1"/>
      <c r="EN537" s="1"/>
      <c r="EO537" s="1"/>
      <c r="EP537" s="1"/>
    </row>
    <row r="538" spans="2:146" ht="30.75" customHeight="1">
      <c r="B538" s="1"/>
      <c r="C538" s="1"/>
      <c r="DZ538" s="1"/>
      <c r="EA538" s="1"/>
      <c r="EB538" s="1"/>
      <c r="EC538" s="1"/>
      <c r="ED538" s="1"/>
      <c r="EE538" s="1"/>
      <c r="EF538" s="1"/>
      <c r="EG538" s="1"/>
      <c r="EH538" s="1"/>
      <c r="EI538" s="1"/>
      <c r="EJ538" s="1"/>
      <c r="EK538" s="1"/>
      <c r="EL538" s="1"/>
      <c r="EM538" s="1"/>
      <c r="EN538" s="1"/>
      <c r="EO538" s="1"/>
      <c r="EP538" s="1"/>
    </row>
    <row r="539" spans="2:146" ht="30.75" customHeight="1">
      <c r="B539" s="1"/>
      <c r="C539" s="1"/>
      <c r="DZ539" s="1"/>
      <c r="EA539" s="1"/>
      <c r="EB539" s="1"/>
      <c r="EC539" s="1"/>
      <c r="ED539" s="1"/>
      <c r="EE539" s="1"/>
      <c r="EF539" s="1"/>
      <c r="EG539" s="1"/>
      <c r="EH539" s="1"/>
      <c r="EI539" s="1"/>
      <c r="EJ539" s="1"/>
      <c r="EK539" s="1"/>
      <c r="EL539" s="1"/>
      <c r="EM539" s="1"/>
      <c r="EN539" s="1"/>
      <c r="EO539" s="1"/>
      <c r="EP539" s="1"/>
    </row>
    <row r="540" spans="2:146" ht="30.75" customHeight="1">
      <c r="B540" s="1"/>
      <c r="C540" s="1"/>
      <c r="DZ540" s="1"/>
      <c r="EA540" s="1"/>
      <c r="EB540" s="1"/>
      <c r="EC540" s="1"/>
      <c r="ED540" s="1"/>
      <c r="EE540" s="1"/>
      <c r="EF540" s="1"/>
      <c r="EG540" s="1"/>
      <c r="EH540" s="1"/>
      <c r="EI540" s="1"/>
      <c r="EJ540" s="1"/>
      <c r="EK540" s="1"/>
      <c r="EL540" s="1"/>
      <c r="EM540" s="1"/>
      <c r="EN540" s="1"/>
      <c r="EO540" s="1"/>
      <c r="EP540" s="1"/>
    </row>
    <row r="541" spans="2:146" ht="30.75" customHeight="1">
      <c r="B541" s="1"/>
      <c r="C541" s="1"/>
      <c r="DZ541" s="1"/>
      <c r="EA541" s="1"/>
      <c r="EB541" s="1"/>
      <c r="EC541" s="1"/>
      <c r="ED541" s="1"/>
      <c r="EE541" s="1"/>
      <c r="EF541" s="1"/>
      <c r="EG541" s="1"/>
      <c r="EH541" s="1"/>
      <c r="EI541" s="1"/>
      <c r="EJ541" s="1"/>
      <c r="EK541" s="1"/>
      <c r="EL541" s="1"/>
      <c r="EM541" s="1"/>
      <c r="EN541" s="1"/>
      <c r="EO541" s="1"/>
      <c r="EP541" s="1"/>
    </row>
    <row r="542" spans="2:146" ht="30.75" customHeight="1">
      <c r="B542" s="1"/>
      <c r="C542" s="1"/>
      <c r="DZ542" s="1"/>
      <c r="EA542" s="1"/>
      <c r="EB542" s="1"/>
      <c r="EC542" s="1"/>
      <c r="ED542" s="1"/>
      <c r="EE542" s="1"/>
      <c r="EF542" s="1"/>
      <c r="EG542" s="1"/>
      <c r="EH542" s="1"/>
      <c r="EI542" s="1"/>
      <c r="EJ542" s="1"/>
      <c r="EK542" s="1"/>
      <c r="EL542" s="1"/>
      <c r="EM542" s="1"/>
      <c r="EN542" s="1"/>
      <c r="EO542" s="1"/>
      <c r="EP542" s="1"/>
    </row>
    <row r="543" spans="2:146" ht="30.75" customHeight="1">
      <c r="B543" s="1"/>
      <c r="C543" s="1"/>
      <c r="DZ543" s="1"/>
      <c r="EA543" s="1"/>
      <c r="EB543" s="1"/>
      <c r="EC543" s="1"/>
      <c r="ED543" s="1"/>
      <c r="EE543" s="1"/>
      <c r="EF543" s="1"/>
      <c r="EG543" s="1"/>
      <c r="EH543" s="1"/>
      <c r="EI543" s="1"/>
      <c r="EJ543" s="1"/>
      <c r="EK543" s="1"/>
      <c r="EL543" s="1"/>
      <c r="EM543" s="1"/>
      <c r="EN543" s="1"/>
      <c r="EO543" s="1"/>
      <c r="EP543" s="1"/>
    </row>
    <row r="544" spans="2:146" ht="30.75" customHeight="1">
      <c r="B544" s="1"/>
      <c r="C544" s="1"/>
      <c r="DZ544" s="1"/>
      <c r="EA544" s="1"/>
      <c r="EB544" s="1"/>
      <c r="EC544" s="1"/>
      <c r="ED544" s="1"/>
      <c r="EE544" s="1"/>
      <c r="EF544" s="1"/>
      <c r="EG544" s="1"/>
      <c r="EH544" s="1"/>
      <c r="EI544" s="1"/>
      <c r="EJ544" s="1"/>
      <c r="EK544" s="1"/>
      <c r="EL544" s="1"/>
      <c r="EM544" s="1"/>
      <c r="EN544" s="1"/>
      <c r="EO544" s="1"/>
      <c r="EP544" s="1"/>
    </row>
    <row r="545" spans="2:146" ht="30.75" customHeight="1">
      <c r="B545" s="1"/>
      <c r="C545" s="1"/>
      <c r="DZ545" s="1"/>
      <c r="EA545" s="1"/>
      <c r="EB545" s="1"/>
      <c r="EC545" s="1"/>
      <c r="ED545" s="1"/>
      <c r="EE545" s="1"/>
      <c r="EF545" s="1"/>
      <c r="EG545" s="1"/>
      <c r="EH545" s="1"/>
      <c r="EI545" s="1"/>
      <c r="EJ545" s="1"/>
      <c r="EK545" s="1"/>
      <c r="EL545" s="1"/>
      <c r="EM545" s="1"/>
      <c r="EN545" s="1"/>
      <c r="EO545" s="1"/>
      <c r="EP545" s="1"/>
    </row>
    <row r="546" spans="2:146" ht="30.75" customHeight="1">
      <c r="B546" s="1"/>
      <c r="C546" s="1"/>
      <c r="DZ546" s="1"/>
      <c r="EA546" s="1"/>
      <c r="EB546" s="1"/>
      <c r="EC546" s="1"/>
      <c r="ED546" s="1"/>
      <c r="EE546" s="1"/>
      <c r="EF546" s="1"/>
      <c r="EG546" s="1"/>
      <c r="EH546" s="1"/>
      <c r="EI546" s="1"/>
      <c r="EJ546" s="1"/>
      <c r="EK546" s="1"/>
      <c r="EL546" s="1"/>
      <c r="EM546" s="1"/>
      <c r="EN546" s="1"/>
      <c r="EO546" s="1"/>
      <c r="EP546" s="1"/>
    </row>
    <row r="547" spans="2:146" ht="30.75" customHeight="1">
      <c r="B547" s="1"/>
      <c r="C547" s="1"/>
      <c r="DZ547" s="1"/>
      <c r="EA547" s="1"/>
      <c r="EB547" s="1"/>
      <c r="EC547" s="1"/>
      <c r="ED547" s="1"/>
      <c r="EE547" s="1"/>
      <c r="EF547" s="1"/>
      <c r="EG547" s="1"/>
      <c r="EH547" s="1"/>
      <c r="EI547" s="1"/>
      <c r="EJ547" s="1"/>
      <c r="EK547" s="1"/>
      <c r="EL547" s="1"/>
      <c r="EM547" s="1"/>
      <c r="EN547" s="1"/>
      <c r="EO547" s="1"/>
      <c r="EP547" s="1"/>
    </row>
    <row r="548" spans="2:146" ht="30.75" customHeight="1">
      <c r="B548" s="1"/>
      <c r="C548" s="1"/>
      <c r="DZ548" s="1"/>
      <c r="EA548" s="1"/>
      <c r="EB548" s="1"/>
      <c r="EC548" s="1"/>
      <c r="ED548" s="1"/>
      <c r="EE548" s="1"/>
      <c r="EF548" s="1"/>
      <c r="EG548" s="1"/>
      <c r="EH548" s="1"/>
      <c r="EI548" s="1"/>
      <c r="EJ548" s="1"/>
      <c r="EK548" s="1"/>
      <c r="EL548" s="1"/>
      <c r="EM548" s="1"/>
      <c r="EN548" s="1"/>
      <c r="EO548" s="1"/>
      <c r="EP548" s="1"/>
    </row>
    <row r="549" spans="2:146" ht="30.75" customHeight="1">
      <c r="B549" s="1"/>
      <c r="C549" s="1"/>
      <c r="DZ549" s="1"/>
      <c r="EA549" s="1"/>
      <c r="EB549" s="1"/>
      <c r="EC549" s="1"/>
      <c r="ED549" s="1"/>
      <c r="EE549" s="1"/>
      <c r="EF549" s="1"/>
      <c r="EG549" s="1"/>
      <c r="EH549" s="1"/>
      <c r="EI549" s="1"/>
      <c r="EJ549" s="1"/>
      <c r="EK549" s="1"/>
      <c r="EL549" s="1"/>
      <c r="EM549" s="1"/>
      <c r="EN549" s="1"/>
      <c r="EO549" s="1"/>
      <c r="EP549" s="1"/>
    </row>
    <row r="550" spans="2:146" ht="30.75" customHeight="1">
      <c r="B550" s="1"/>
      <c r="C550" s="1"/>
      <c r="DZ550" s="1"/>
      <c r="EA550" s="1"/>
      <c r="EB550" s="1"/>
      <c r="EC550" s="1"/>
      <c r="ED550" s="1"/>
      <c r="EE550" s="1"/>
      <c r="EF550" s="1"/>
      <c r="EG550" s="1"/>
      <c r="EH550" s="1"/>
      <c r="EI550" s="1"/>
      <c r="EJ550" s="1"/>
      <c r="EK550" s="1"/>
      <c r="EL550" s="1"/>
      <c r="EM550" s="1"/>
      <c r="EN550" s="1"/>
      <c r="EO550" s="1"/>
      <c r="EP550" s="1"/>
    </row>
    <row r="551" spans="2:146" ht="30.75" customHeight="1">
      <c r="B551" s="1"/>
      <c r="C551" s="1"/>
      <c r="DZ551" s="1"/>
      <c r="EA551" s="1"/>
      <c r="EB551" s="1"/>
      <c r="EC551" s="1"/>
      <c r="ED551" s="1"/>
      <c r="EE551" s="1"/>
      <c r="EF551" s="1"/>
      <c r="EG551" s="1"/>
      <c r="EH551" s="1"/>
      <c r="EI551" s="1"/>
      <c r="EJ551" s="1"/>
      <c r="EK551" s="1"/>
      <c r="EL551" s="1"/>
      <c r="EM551" s="1"/>
      <c r="EN551" s="1"/>
      <c r="EO551" s="1"/>
      <c r="EP551" s="1"/>
    </row>
    <row r="552" spans="2:146" ht="30.75" customHeight="1">
      <c r="B552" s="1"/>
      <c r="C552" s="1"/>
      <c r="DZ552" s="1"/>
      <c r="EA552" s="1"/>
      <c r="EB552" s="1"/>
      <c r="EC552" s="1"/>
      <c r="ED552" s="1"/>
      <c r="EE552" s="1"/>
      <c r="EF552" s="1"/>
      <c r="EG552" s="1"/>
      <c r="EH552" s="1"/>
      <c r="EI552" s="1"/>
      <c r="EJ552" s="1"/>
      <c r="EK552" s="1"/>
      <c r="EL552" s="1"/>
      <c r="EM552" s="1"/>
      <c r="EN552" s="1"/>
      <c r="EO552" s="1"/>
      <c r="EP552" s="1"/>
    </row>
    <row r="553" spans="2:146" ht="30.75" customHeight="1">
      <c r="B553" s="1"/>
      <c r="C553" s="1"/>
      <c r="DZ553" s="1"/>
      <c r="EA553" s="1"/>
      <c r="EB553" s="1"/>
      <c r="EC553" s="1"/>
      <c r="ED553" s="1"/>
      <c r="EE553" s="1"/>
      <c r="EF553" s="1"/>
      <c r="EG553" s="1"/>
      <c r="EH553" s="1"/>
      <c r="EI553" s="1"/>
      <c r="EJ553" s="1"/>
      <c r="EK553" s="1"/>
      <c r="EL553" s="1"/>
      <c r="EM553" s="1"/>
      <c r="EN553" s="1"/>
      <c r="EO553" s="1"/>
      <c r="EP553" s="1"/>
    </row>
    <row r="554" spans="2:146" ht="30.75" customHeight="1">
      <c r="B554" s="1"/>
      <c r="C554" s="1"/>
      <c r="DZ554" s="1"/>
      <c r="EA554" s="1"/>
      <c r="EB554" s="1"/>
      <c r="EC554" s="1"/>
      <c r="ED554" s="1"/>
      <c r="EE554" s="1"/>
      <c r="EF554" s="1"/>
      <c r="EG554" s="1"/>
      <c r="EH554" s="1"/>
      <c r="EI554" s="1"/>
      <c r="EJ554" s="1"/>
      <c r="EK554" s="1"/>
      <c r="EL554" s="1"/>
      <c r="EM554" s="1"/>
      <c r="EN554" s="1"/>
      <c r="EO554" s="1"/>
      <c r="EP554" s="1"/>
    </row>
    <row r="555" spans="2:146" ht="30.75" customHeight="1">
      <c r="B555" s="1"/>
      <c r="C555" s="1"/>
      <c r="DZ555" s="1"/>
      <c r="EA555" s="1"/>
      <c r="EB555" s="1"/>
      <c r="EC555" s="1"/>
      <c r="ED555" s="1"/>
      <c r="EE555" s="1"/>
      <c r="EF555" s="1"/>
      <c r="EG555" s="1"/>
      <c r="EH555" s="1"/>
      <c r="EI555" s="1"/>
      <c r="EJ555" s="1"/>
      <c r="EK555" s="1"/>
      <c r="EL555" s="1"/>
      <c r="EM555" s="1"/>
      <c r="EN555" s="1"/>
      <c r="EO555" s="1"/>
      <c r="EP555" s="1"/>
    </row>
    <row r="556" spans="2:146" ht="30.75" customHeight="1">
      <c r="B556" s="1"/>
      <c r="C556" s="1"/>
      <c r="DZ556" s="1"/>
      <c r="EA556" s="1"/>
      <c r="EB556" s="1"/>
      <c r="EC556" s="1"/>
      <c r="ED556" s="1"/>
      <c r="EE556" s="1"/>
      <c r="EF556" s="1"/>
      <c r="EG556" s="1"/>
      <c r="EH556" s="1"/>
      <c r="EI556" s="1"/>
      <c r="EJ556" s="1"/>
      <c r="EK556" s="1"/>
      <c r="EL556" s="1"/>
      <c r="EM556" s="1"/>
      <c r="EN556" s="1"/>
      <c r="EO556" s="1"/>
      <c r="EP556" s="1"/>
    </row>
    <row r="557" spans="2:146" ht="30.75" customHeight="1">
      <c r="B557" s="1"/>
      <c r="C557" s="1"/>
      <c r="DZ557" s="1"/>
      <c r="EA557" s="1"/>
      <c r="EB557" s="1"/>
      <c r="EC557" s="1"/>
      <c r="ED557" s="1"/>
      <c r="EE557" s="1"/>
      <c r="EF557" s="1"/>
      <c r="EG557" s="1"/>
      <c r="EH557" s="1"/>
      <c r="EI557" s="1"/>
      <c r="EJ557" s="1"/>
      <c r="EK557" s="1"/>
      <c r="EL557" s="1"/>
      <c r="EM557" s="1"/>
      <c r="EN557" s="1"/>
      <c r="EO557" s="1"/>
      <c r="EP557" s="1"/>
    </row>
    <row r="558" spans="2:146" ht="30.75" customHeight="1">
      <c r="B558" s="1"/>
      <c r="C558" s="1"/>
      <c r="DZ558" s="1"/>
      <c r="EA558" s="1"/>
      <c r="EB558" s="1"/>
      <c r="EC558" s="1"/>
      <c r="ED558" s="1"/>
      <c r="EE558" s="1"/>
      <c r="EF558" s="1"/>
      <c r="EG558" s="1"/>
      <c r="EH558" s="1"/>
      <c r="EI558" s="1"/>
      <c r="EJ558" s="1"/>
      <c r="EK558" s="1"/>
      <c r="EL558" s="1"/>
      <c r="EM558" s="1"/>
      <c r="EN558" s="1"/>
      <c r="EO558" s="1"/>
      <c r="EP558" s="1"/>
    </row>
    <row r="559" spans="2:146" ht="30.75" customHeight="1">
      <c r="B559" s="1"/>
      <c r="C559" s="1"/>
      <c r="DZ559" s="1"/>
      <c r="EA559" s="1"/>
      <c r="EB559" s="1"/>
      <c r="EC559" s="1"/>
      <c r="ED559" s="1"/>
      <c r="EE559" s="1"/>
      <c r="EF559" s="1"/>
      <c r="EG559" s="1"/>
      <c r="EH559" s="1"/>
      <c r="EI559" s="1"/>
      <c r="EJ559" s="1"/>
      <c r="EK559" s="1"/>
      <c r="EL559" s="1"/>
      <c r="EM559" s="1"/>
      <c r="EN559" s="1"/>
      <c r="EO559" s="1"/>
      <c r="EP559" s="1"/>
    </row>
    <row r="560" spans="2:146" ht="30.75" customHeight="1">
      <c r="B560" s="1"/>
      <c r="C560" s="1"/>
      <c r="DZ560" s="1"/>
      <c r="EA560" s="1"/>
      <c r="EB560" s="1"/>
      <c r="EC560" s="1"/>
      <c r="ED560" s="1"/>
      <c r="EE560" s="1"/>
      <c r="EF560" s="1"/>
      <c r="EG560" s="1"/>
      <c r="EH560" s="1"/>
      <c r="EI560" s="1"/>
      <c r="EJ560" s="1"/>
      <c r="EK560" s="1"/>
      <c r="EL560" s="1"/>
      <c r="EM560" s="1"/>
      <c r="EN560" s="1"/>
      <c r="EO560" s="1"/>
      <c r="EP560" s="1"/>
    </row>
    <row r="561" spans="2:146" ht="30.75" customHeight="1">
      <c r="B561" s="1"/>
      <c r="C561" s="1"/>
      <c r="DZ561" s="1"/>
      <c r="EA561" s="1"/>
      <c r="EB561" s="1"/>
      <c r="EC561" s="1"/>
      <c r="ED561" s="1"/>
      <c r="EE561" s="1"/>
      <c r="EF561" s="1"/>
      <c r="EG561" s="1"/>
      <c r="EH561" s="1"/>
      <c r="EI561" s="1"/>
      <c r="EJ561" s="1"/>
      <c r="EK561" s="1"/>
      <c r="EL561" s="1"/>
      <c r="EM561" s="1"/>
      <c r="EN561" s="1"/>
      <c r="EO561" s="1"/>
      <c r="EP561" s="1"/>
    </row>
    <row r="562" spans="2:146" ht="30.75" customHeight="1">
      <c r="B562" s="1"/>
      <c r="C562" s="1"/>
      <c r="DZ562" s="1"/>
      <c r="EA562" s="1"/>
      <c r="EB562" s="1"/>
      <c r="EC562" s="1"/>
      <c r="ED562" s="1"/>
      <c r="EE562" s="1"/>
      <c r="EF562" s="1"/>
      <c r="EG562" s="1"/>
      <c r="EH562" s="1"/>
      <c r="EI562" s="1"/>
      <c r="EJ562" s="1"/>
      <c r="EK562" s="1"/>
      <c r="EL562" s="1"/>
      <c r="EM562" s="1"/>
      <c r="EN562" s="1"/>
      <c r="EO562" s="1"/>
      <c r="EP562" s="1"/>
    </row>
    <row r="563" spans="2:146" ht="30.75" customHeight="1">
      <c r="B563" s="1"/>
      <c r="C563" s="1"/>
      <c r="DZ563" s="1"/>
      <c r="EA563" s="1"/>
      <c r="EB563" s="1"/>
      <c r="EC563" s="1"/>
      <c r="ED563" s="1"/>
      <c r="EE563" s="1"/>
      <c r="EF563" s="1"/>
      <c r="EG563" s="1"/>
      <c r="EH563" s="1"/>
      <c r="EI563" s="1"/>
      <c r="EJ563" s="1"/>
      <c r="EK563" s="1"/>
      <c r="EL563" s="1"/>
      <c r="EM563" s="1"/>
      <c r="EN563" s="1"/>
      <c r="EO563" s="1"/>
      <c r="EP563" s="1"/>
    </row>
    <row r="564" spans="2:146" ht="30.75" customHeight="1">
      <c r="B564" s="1"/>
      <c r="C564" s="1"/>
      <c r="DZ564" s="1"/>
      <c r="EA564" s="1"/>
      <c r="EB564" s="1"/>
      <c r="EC564" s="1"/>
      <c r="ED564" s="1"/>
      <c r="EE564" s="1"/>
      <c r="EF564" s="1"/>
      <c r="EG564" s="1"/>
      <c r="EH564" s="1"/>
      <c r="EI564" s="1"/>
      <c r="EJ564" s="1"/>
      <c r="EK564" s="1"/>
      <c r="EL564" s="1"/>
      <c r="EM564" s="1"/>
      <c r="EN564" s="1"/>
      <c r="EO564" s="1"/>
      <c r="EP564" s="1"/>
    </row>
    <row r="565" spans="2:146" ht="30.75" customHeight="1">
      <c r="B565" s="1"/>
      <c r="C565" s="1"/>
      <c r="DZ565" s="1"/>
      <c r="EA565" s="1"/>
      <c r="EB565" s="1"/>
      <c r="EC565" s="1"/>
      <c r="ED565" s="1"/>
      <c r="EE565" s="1"/>
      <c r="EF565" s="1"/>
      <c r="EG565" s="1"/>
      <c r="EH565" s="1"/>
      <c r="EI565" s="1"/>
      <c r="EJ565" s="1"/>
      <c r="EK565" s="1"/>
      <c r="EL565" s="1"/>
      <c r="EM565" s="1"/>
      <c r="EN565" s="1"/>
      <c r="EO565" s="1"/>
      <c r="EP565" s="1"/>
    </row>
    <row r="566" spans="2:146" ht="30.75" customHeight="1">
      <c r="B566" s="1"/>
      <c r="C566" s="1"/>
      <c r="DZ566" s="1"/>
      <c r="EA566" s="1"/>
      <c r="EB566" s="1"/>
      <c r="EC566" s="1"/>
      <c r="ED566" s="1"/>
      <c r="EE566" s="1"/>
      <c r="EF566" s="1"/>
      <c r="EG566" s="1"/>
      <c r="EH566" s="1"/>
      <c r="EI566" s="1"/>
      <c r="EJ566" s="1"/>
      <c r="EK566" s="1"/>
      <c r="EL566" s="1"/>
      <c r="EM566" s="1"/>
      <c r="EN566" s="1"/>
      <c r="EO566" s="1"/>
      <c r="EP566" s="1"/>
    </row>
    <row r="567" spans="2:146" ht="30.75" customHeight="1">
      <c r="B567" s="1"/>
      <c r="C567" s="1"/>
      <c r="DZ567" s="1"/>
      <c r="EA567" s="1"/>
      <c r="EB567" s="1"/>
      <c r="EC567" s="1"/>
      <c r="ED567" s="1"/>
      <c r="EE567" s="1"/>
      <c r="EF567" s="1"/>
      <c r="EG567" s="1"/>
      <c r="EH567" s="1"/>
      <c r="EI567" s="1"/>
      <c r="EJ567" s="1"/>
      <c r="EK567" s="1"/>
      <c r="EL567" s="1"/>
      <c r="EM567" s="1"/>
      <c r="EN567" s="1"/>
      <c r="EO567" s="1"/>
      <c r="EP567" s="1"/>
    </row>
    <row r="568" spans="2:146" ht="30.75" customHeight="1">
      <c r="B568" s="1"/>
      <c r="C568" s="1"/>
      <c r="DZ568" s="1"/>
      <c r="EA568" s="1"/>
      <c r="EB568" s="1"/>
      <c r="EC568" s="1"/>
      <c r="ED568" s="1"/>
      <c r="EE568" s="1"/>
      <c r="EF568" s="1"/>
      <c r="EG568" s="1"/>
      <c r="EH568" s="1"/>
      <c r="EI568" s="1"/>
      <c r="EJ568" s="1"/>
      <c r="EK568" s="1"/>
      <c r="EL568" s="1"/>
      <c r="EM568" s="1"/>
      <c r="EN568" s="1"/>
      <c r="EO568" s="1"/>
      <c r="EP568" s="1"/>
    </row>
    <row r="569" spans="2:146" ht="30.75" customHeight="1">
      <c r="B569" s="1"/>
      <c r="C569" s="1"/>
      <c r="DZ569" s="1"/>
      <c r="EA569" s="1"/>
      <c r="EB569" s="1"/>
      <c r="EC569" s="1"/>
      <c r="ED569" s="1"/>
      <c r="EE569" s="1"/>
      <c r="EF569" s="1"/>
      <c r="EG569" s="1"/>
      <c r="EH569" s="1"/>
      <c r="EI569" s="1"/>
      <c r="EJ569" s="1"/>
      <c r="EK569" s="1"/>
      <c r="EL569" s="1"/>
      <c r="EM569" s="1"/>
      <c r="EN569" s="1"/>
      <c r="EO569" s="1"/>
      <c r="EP569" s="1"/>
    </row>
    <row r="570" spans="2:146" ht="30.75" customHeight="1">
      <c r="B570" s="1"/>
      <c r="C570" s="1"/>
      <c r="DZ570" s="1"/>
      <c r="EA570" s="1"/>
      <c r="EB570" s="1"/>
      <c r="EC570" s="1"/>
      <c r="ED570" s="1"/>
      <c r="EE570" s="1"/>
      <c r="EF570" s="1"/>
      <c r="EG570" s="1"/>
      <c r="EH570" s="1"/>
      <c r="EI570" s="1"/>
      <c r="EJ570" s="1"/>
      <c r="EK570" s="1"/>
      <c r="EL570" s="1"/>
      <c r="EM570" s="1"/>
      <c r="EN570" s="1"/>
      <c r="EO570" s="1"/>
      <c r="EP570" s="1"/>
    </row>
    <row r="571" spans="2:146" ht="30.75" customHeight="1">
      <c r="B571" s="1"/>
      <c r="C571" s="1"/>
      <c r="DZ571" s="1"/>
      <c r="EA571" s="1"/>
      <c r="EB571" s="1"/>
      <c r="EC571" s="1"/>
      <c r="ED571" s="1"/>
      <c r="EE571" s="1"/>
      <c r="EF571" s="1"/>
      <c r="EG571" s="1"/>
      <c r="EH571" s="1"/>
      <c r="EI571" s="1"/>
      <c r="EJ571" s="1"/>
      <c r="EK571" s="1"/>
      <c r="EL571" s="1"/>
      <c r="EM571" s="1"/>
      <c r="EN571" s="1"/>
      <c r="EO571" s="1"/>
      <c r="EP571" s="1"/>
    </row>
    <row r="572" spans="2:146" ht="30.75" customHeight="1">
      <c r="B572" s="1"/>
      <c r="C572" s="1"/>
      <c r="DZ572" s="1"/>
      <c r="EA572" s="1"/>
      <c r="EB572" s="1"/>
      <c r="EC572" s="1"/>
      <c r="ED572" s="1"/>
      <c r="EE572" s="1"/>
      <c r="EF572" s="1"/>
      <c r="EG572" s="1"/>
      <c r="EH572" s="1"/>
      <c r="EI572" s="1"/>
      <c r="EJ572" s="1"/>
      <c r="EK572" s="1"/>
      <c r="EL572" s="1"/>
      <c r="EM572" s="1"/>
      <c r="EN572" s="1"/>
      <c r="EO572" s="1"/>
      <c r="EP572" s="1"/>
    </row>
    <row r="573" spans="2:146" ht="30.75" customHeight="1">
      <c r="B573" s="1"/>
      <c r="C573" s="1"/>
      <c r="DZ573" s="1"/>
      <c r="EA573" s="1"/>
      <c r="EB573" s="1"/>
      <c r="EC573" s="1"/>
      <c r="ED573" s="1"/>
      <c r="EE573" s="1"/>
      <c r="EF573" s="1"/>
      <c r="EG573" s="1"/>
      <c r="EH573" s="1"/>
      <c r="EI573" s="1"/>
      <c r="EJ573" s="1"/>
      <c r="EK573" s="1"/>
      <c r="EL573" s="1"/>
      <c r="EM573" s="1"/>
      <c r="EN573" s="1"/>
      <c r="EO573" s="1"/>
      <c r="EP573" s="1"/>
    </row>
    <row r="574" spans="2:146" ht="30.75" customHeight="1">
      <c r="B574" s="1"/>
      <c r="C574" s="1"/>
      <c r="DZ574" s="1"/>
      <c r="EA574" s="1"/>
      <c r="EB574" s="1"/>
      <c r="EC574" s="1"/>
      <c r="ED574" s="1"/>
      <c r="EE574" s="1"/>
      <c r="EF574" s="1"/>
      <c r="EG574" s="1"/>
      <c r="EH574" s="1"/>
      <c r="EI574" s="1"/>
      <c r="EJ574" s="1"/>
      <c r="EK574" s="1"/>
      <c r="EL574" s="1"/>
      <c r="EM574" s="1"/>
      <c r="EN574" s="1"/>
      <c r="EO574" s="1"/>
      <c r="EP574" s="1"/>
    </row>
    <row r="575" spans="2:146" ht="30.75" customHeight="1">
      <c r="B575" s="1"/>
      <c r="C575" s="1"/>
      <c r="DZ575" s="1"/>
      <c r="EA575" s="1"/>
      <c r="EB575" s="1"/>
      <c r="EC575" s="1"/>
      <c r="ED575" s="1"/>
      <c r="EE575" s="1"/>
      <c r="EF575" s="1"/>
      <c r="EG575" s="1"/>
      <c r="EH575" s="1"/>
      <c r="EI575" s="1"/>
      <c r="EJ575" s="1"/>
      <c r="EK575" s="1"/>
      <c r="EL575" s="1"/>
      <c r="EM575" s="1"/>
      <c r="EN575" s="1"/>
      <c r="EO575" s="1"/>
      <c r="EP575" s="1"/>
    </row>
    <row r="576" spans="2:146" ht="30.75" customHeight="1">
      <c r="B576" s="1"/>
      <c r="C576" s="1"/>
      <c r="DZ576" s="1"/>
      <c r="EA576" s="1"/>
      <c r="EB576" s="1"/>
      <c r="EC576" s="1"/>
      <c r="ED576" s="1"/>
      <c r="EE576" s="1"/>
      <c r="EF576" s="1"/>
      <c r="EG576" s="1"/>
      <c r="EH576" s="1"/>
      <c r="EI576" s="1"/>
      <c r="EJ576" s="1"/>
      <c r="EK576" s="1"/>
      <c r="EL576" s="1"/>
      <c r="EM576" s="1"/>
      <c r="EN576" s="1"/>
      <c r="EO576" s="1"/>
      <c r="EP576" s="1"/>
    </row>
    <row r="577" spans="2:146" ht="30.75" customHeight="1">
      <c r="B577" s="1"/>
      <c r="C577" s="1"/>
      <c r="DZ577" s="1"/>
      <c r="EA577" s="1"/>
      <c r="EB577" s="1"/>
      <c r="EC577" s="1"/>
      <c r="ED577" s="1"/>
      <c r="EE577" s="1"/>
      <c r="EF577" s="1"/>
      <c r="EG577" s="1"/>
      <c r="EH577" s="1"/>
      <c r="EI577" s="1"/>
      <c r="EJ577" s="1"/>
      <c r="EK577" s="1"/>
      <c r="EL577" s="1"/>
      <c r="EM577" s="1"/>
      <c r="EN577" s="1"/>
      <c r="EO577" s="1"/>
      <c r="EP577" s="1"/>
    </row>
    <row r="578" spans="2:146" ht="30.75" customHeight="1">
      <c r="B578" s="1"/>
      <c r="C578" s="1"/>
      <c r="DZ578" s="1"/>
      <c r="EA578" s="1"/>
      <c r="EB578" s="1"/>
      <c r="EC578" s="1"/>
      <c r="ED578" s="1"/>
      <c r="EE578" s="1"/>
      <c r="EF578" s="1"/>
      <c r="EG578" s="1"/>
      <c r="EH578" s="1"/>
      <c r="EI578" s="1"/>
      <c r="EJ578" s="1"/>
      <c r="EK578" s="1"/>
      <c r="EL578" s="1"/>
      <c r="EM578" s="1"/>
      <c r="EN578" s="1"/>
      <c r="EO578" s="1"/>
      <c r="EP578" s="1"/>
    </row>
    <row r="579" spans="2:146" ht="30.75" customHeight="1">
      <c r="B579" s="1"/>
      <c r="C579" s="1"/>
      <c r="DZ579" s="1"/>
      <c r="EA579" s="1"/>
      <c r="EB579" s="1"/>
      <c r="EC579" s="1"/>
      <c r="ED579" s="1"/>
      <c r="EE579" s="1"/>
      <c r="EF579" s="1"/>
      <c r="EG579" s="1"/>
      <c r="EH579" s="1"/>
      <c r="EI579" s="1"/>
      <c r="EJ579" s="1"/>
      <c r="EK579" s="1"/>
      <c r="EL579" s="1"/>
      <c r="EM579" s="1"/>
      <c r="EN579" s="1"/>
      <c r="EO579" s="1"/>
      <c r="EP579" s="1"/>
    </row>
    <row r="580" spans="2:146" ht="30.75" customHeight="1">
      <c r="B580" s="1"/>
      <c r="C580" s="1"/>
      <c r="DZ580" s="1"/>
      <c r="EA580" s="1"/>
      <c r="EB580" s="1"/>
      <c r="EC580" s="1"/>
      <c r="ED580" s="1"/>
      <c r="EE580" s="1"/>
      <c r="EF580" s="1"/>
      <c r="EG580" s="1"/>
      <c r="EH580" s="1"/>
      <c r="EI580" s="1"/>
      <c r="EJ580" s="1"/>
      <c r="EK580" s="1"/>
      <c r="EL580" s="1"/>
      <c r="EM580" s="1"/>
      <c r="EN580" s="1"/>
      <c r="EO580" s="1"/>
      <c r="EP580" s="1"/>
    </row>
    <row r="581" spans="2:146" ht="30.75" customHeight="1">
      <c r="B581" s="1"/>
      <c r="C581" s="1"/>
      <c r="DZ581" s="1"/>
      <c r="EA581" s="1"/>
      <c r="EB581" s="1"/>
      <c r="EC581" s="1"/>
      <c r="ED581" s="1"/>
      <c r="EE581" s="1"/>
      <c r="EF581" s="1"/>
      <c r="EG581" s="1"/>
      <c r="EH581" s="1"/>
      <c r="EI581" s="1"/>
      <c r="EJ581" s="1"/>
      <c r="EK581" s="1"/>
      <c r="EL581" s="1"/>
      <c r="EM581" s="1"/>
      <c r="EN581" s="1"/>
      <c r="EO581" s="1"/>
      <c r="EP581" s="1"/>
    </row>
    <row r="582" spans="2:146" ht="30.75" customHeight="1">
      <c r="B582" s="1"/>
      <c r="C582" s="1"/>
      <c r="DZ582" s="1"/>
      <c r="EA582" s="1"/>
      <c r="EB582" s="1"/>
      <c r="EC582" s="1"/>
      <c r="ED582" s="1"/>
      <c r="EE582" s="1"/>
      <c r="EF582" s="1"/>
      <c r="EG582" s="1"/>
      <c r="EH582" s="1"/>
      <c r="EI582" s="1"/>
      <c r="EJ582" s="1"/>
      <c r="EK582" s="1"/>
      <c r="EL582" s="1"/>
      <c r="EM582" s="1"/>
      <c r="EN582" s="1"/>
      <c r="EO582" s="1"/>
      <c r="EP582" s="1"/>
    </row>
    <row r="583" spans="2:146" ht="30.75" customHeight="1">
      <c r="B583" s="1"/>
      <c r="C583" s="1"/>
      <c r="DZ583" s="1"/>
      <c r="EA583" s="1"/>
      <c r="EB583" s="1"/>
      <c r="EC583" s="1"/>
      <c r="ED583" s="1"/>
      <c r="EE583" s="1"/>
      <c r="EF583" s="1"/>
      <c r="EG583" s="1"/>
      <c r="EH583" s="1"/>
      <c r="EI583" s="1"/>
      <c r="EJ583" s="1"/>
      <c r="EK583" s="1"/>
      <c r="EL583" s="1"/>
      <c r="EM583" s="1"/>
      <c r="EN583" s="1"/>
      <c r="EO583" s="1"/>
      <c r="EP583" s="1"/>
    </row>
    <row r="584" spans="2:146" ht="30.75" customHeight="1">
      <c r="B584" s="1"/>
      <c r="C584" s="1"/>
      <c r="DZ584" s="1"/>
      <c r="EA584" s="1"/>
      <c r="EB584" s="1"/>
      <c r="EC584" s="1"/>
      <c r="ED584" s="1"/>
      <c r="EE584" s="1"/>
      <c r="EF584" s="1"/>
      <c r="EG584" s="1"/>
      <c r="EH584" s="1"/>
      <c r="EI584" s="1"/>
      <c r="EJ584" s="1"/>
      <c r="EK584" s="1"/>
      <c r="EL584" s="1"/>
      <c r="EM584" s="1"/>
      <c r="EN584" s="1"/>
      <c r="EO584" s="1"/>
      <c r="EP584" s="1"/>
    </row>
    <row r="585" spans="2:146" ht="30.75" customHeight="1">
      <c r="B585" s="1"/>
      <c r="C585" s="1"/>
      <c r="DZ585" s="1"/>
      <c r="EA585" s="1"/>
      <c r="EB585" s="1"/>
      <c r="EC585" s="1"/>
      <c r="ED585" s="1"/>
      <c r="EE585" s="1"/>
      <c r="EF585" s="1"/>
      <c r="EG585" s="1"/>
      <c r="EH585" s="1"/>
      <c r="EI585" s="1"/>
      <c r="EJ585" s="1"/>
      <c r="EK585" s="1"/>
      <c r="EL585" s="1"/>
      <c r="EM585" s="1"/>
      <c r="EN585" s="1"/>
      <c r="EO585" s="1"/>
      <c r="EP585" s="1"/>
    </row>
    <row r="586" spans="2:146" ht="30.75" customHeight="1">
      <c r="B586" s="1"/>
      <c r="C586" s="1"/>
      <c r="DZ586" s="1"/>
      <c r="EA586" s="1"/>
      <c r="EB586" s="1"/>
      <c r="EC586" s="1"/>
      <c r="ED586" s="1"/>
      <c r="EE586" s="1"/>
      <c r="EF586" s="1"/>
      <c r="EG586" s="1"/>
      <c r="EH586" s="1"/>
      <c r="EI586" s="1"/>
      <c r="EJ586" s="1"/>
      <c r="EK586" s="1"/>
      <c r="EL586" s="1"/>
      <c r="EM586" s="1"/>
      <c r="EN586" s="1"/>
      <c r="EO586" s="1"/>
      <c r="EP586" s="1"/>
    </row>
    <row r="587" spans="2:146" ht="30.75" customHeight="1">
      <c r="B587" s="1"/>
      <c r="C587" s="1"/>
      <c r="DZ587" s="1"/>
      <c r="EA587" s="1"/>
      <c r="EB587" s="1"/>
      <c r="EC587" s="1"/>
      <c r="ED587" s="1"/>
      <c r="EE587" s="1"/>
      <c r="EF587" s="1"/>
      <c r="EG587" s="1"/>
      <c r="EH587" s="1"/>
      <c r="EI587" s="1"/>
      <c r="EJ587" s="1"/>
      <c r="EK587" s="1"/>
      <c r="EL587" s="1"/>
      <c r="EM587" s="1"/>
      <c r="EN587" s="1"/>
      <c r="EO587" s="1"/>
      <c r="EP587" s="1"/>
    </row>
    <row r="588" spans="2:146" ht="30.75" customHeight="1">
      <c r="B588" s="1"/>
      <c r="C588" s="1"/>
      <c r="DZ588" s="1"/>
      <c r="EA588" s="1"/>
      <c r="EB588" s="1"/>
      <c r="EC588" s="1"/>
      <c r="ED588" s="1"/>
      <c r="EE588" s="1"/>
      <c r="EF588" s="1"/>
      <c r="EG588" s="1"/>
      <c r="EH588" s="1"/>
      <c r="EI588" s="1"/>
      <c r="EJ588" s="1"/>
      <c r="EK588" s="1"/>
      <c r="EL588" s="1"/>
      <c r="EM588" s="1"/>
      <c r="EN588" s="1"/>
      <c r="EO588" s="1"/>
      <c r="EP588" s="1"/>
    </row>
    <row r="589" spans="2:146" ht="30.75" customHeight="1">
      <c r="B589" s="1"/>
      <c r="C589" s="1"/>
      <c r="DZ589" s="1"/>
      <c r="EA589" s="1"/>
      <c r="EB589" s="1"/>
      <c r="EC589" s="1"/>
      <c r="ED589" s="1"/>
      <c r="EE589" s="1"/>
      <c r="EF589" s="1"/>
      <c r="EG589" s="1"/>
      <c r="EH589" s="1"/>
      <c r="EI589" s="1"/>
      <c r="EJ589" s="1"/>
      <c r="EK589" s="1"/>
      <c r="EL589" s="1"/>
      <c r="EM589" s="1"/>
      <c r="EN589" s="1"/>
      <c r="EO589" s="1"/>
      <c r="EP589" s="1"/>
    </row>
    <row r="590" spans="2:146" ht="30.75" customHeight="1">
      <c r="B590" s="1"/>
      <c r="C590" s="1"/>
      <c r="DZ590" s="1"/>
      <c r="EA590" s="1"/>
      <c r="EB590" s="1"/>
      <c r="EC590" s="1"/>
      <c r="ED590" s="1"/>
      <c r="EE590" s="1"/>
      <c r="EF590" s="1"/>
      <c r="EG590" s="1"/>
      <c r="EH590" s="1"/>
      <c r="EI590" s="1"/>
      <c r="EJ590" s="1"/>
      <c r="EK590" s="1"/>
      <c r="EL590" s="1"/>
      <c r="EM590" s="1"/>
      <c r="EN590" s="1"/>
      <c r="EO590" s="1"/>
      <c r="EP590" s="1"/>
    </row>
    <row r="591" spans="2:146" ht="30.75" customHeight="1">
      <c r="B591" s="1"/>
      <c r="C591" s="1"/>
      <c r="DZ591" s="1"/>
      <c r="EA591" s="1"/>
      <c r="EB591" s="1"/>
      <c r="EC591" s="1"/>
      <c r="ED591" s="1"/>
      <c r="EE591" s="1"/>
      <c r="EF591" s="1"/>
      <c r="EG591" s="1"/>
      <c r="EH591" s="1"/>
      <c r="EI591" s="1"/>
      <c r="EJ591" s="1"/>
      <c r="EK591" s="1"/>
      <c r="EL591" s="1"/>
      <c r="EM591" s="1"/>
      <c r="EN591" s="1"/>
      <c r="EO591" s="1"/>
      <c r="EP591" s="1"/>
    </row>
    <row r="592" spans="2:146" ht="30.75" customHeight="1">
      <c r="B592" s="1"/>
      <c r="C592" s="1"/>
      <c r="DZ592" s="1"/>
      <c r="EA592" s="1"/>
      <c r="EB592" s="1"/>
      <c r="EC592" s="1"/>
      <c r="ED592" s="1"/>
      <c r="EE592" s="1"/>
      <c r="EF592" s="1"/>
      <c r="EG592" s="1"/>
      <c r="EH592" s="1"/>
      <c r="EI592" s="1"/>
      <c r="EJ592" s="1"/>
      <c r="EK592" s="1"/>
      <c r="EL592" s="1"/>
      <c r="EM592" s="1"/>
      <c r="EN592" s="1"/>
      <c r="EO592" s="1"/>
      <c r="EP592" s="1"/>
    </row>
    <row r="593" spans="2:146" ht="30.75" customHeight="1">
      <c r="B593" s="1"/>
      <c r="C593" s="1"/>
      <c r="DZ593" s="1"/>
      <c r="EA593" s="1"/>
      <c r="EB593" s="1"/>
      <c r="EC593" s="1"/>
      <c r="ED593" s="1"/>
      <c r="EE593" s="1"/>
      <c r="EF593" s="1"/>
      <c r="EG593" s="1"/>
      <c r="EH593" s="1"/>
      <c r="EI593" s="1"/>
      <c r="EJ593" s="1"/>
      <c r="EK593" s="1"/>
      <c r="EL593" s="1"/>
      <c r="EM593" s="1"/>
      <c r="EN593" s="1"/>
      <c r="EO593" s="1"/>
      <c r="EP593" s="1"/>
    </row>
    <row r="594" spans="2:146" ht="30.75" customHeight="1">
      <c r="B594" s="1"/>
      <c r="C594" s="1"/>
      <c r="DZ594" s="1"/>
      <c r="EA594" s="1"/>
      <c r="EB594" s="1"/>
      <c r="EC594" s="1"/>
      <c r="ED594" s="1"/>
      <c r="EE594" s="1"/>
      <c r="EF594" s="1"/>
      <c r="EG594" s="1"/>
      <c r="EH594" s="1"/>
      <c r="EI594" s="1"/>
      <c r="EJ594" s="1"/>
      <c r="EK594" s="1"/>
      <c r="EL594" s="1"/>
      <c r="EM594" s="1"/>
      <c r="EN594" s="1"/>
      <c r="EO594" s="1"/>
      <c r="EP594" s="1"/>
    </row>
    <row r="595" spans="2:146" ht="30.75" customHeight="1">
      <c r="B595" s="1"/>
      <c r="C595" s="1"/>
      <c r="DZ595" s="1"/>
      <c r="EA595" s="1"/>
      <c r="EB595" s="1"/>
      <c r="EC595" s="1"/>
      <c r="ED595" s="1"/>
      <c r="EE595" s="1"/>
      <c r="EF595" s="1"/>
      <c r="EG595" s="1"/>
      <c r="EH595" s="1"/>
      <c r="EI595" s="1"/>
      <c r="EJ595" s="1"/>
      <c r="EK595" s="1"/>
      <c r="EL595" s="1"/>
      <c r="EM595" s="1"/>
      <c r="EN595" s="1"/>
      <c r="EO595" s="1"/>
      <c r="EP595" s="1"/>
    </row>
    <row r="596" spans="2:146" ht="30.75" customHeight="1">
      <c r="B596" s="1"/>
      <c r="C596" s="1"/>
      <c r="DZ596" s="1"/>
      <c r="EA596" s="1"/>
      <c r="EB596" s="1"/>
      <c r="EC596" s="1"/>
      <c r="ED596" s="1"/>
      <c r="EE596" s="1"/>
      <c r="EF596" s="1"/>
      <c r="EG596" s="1"/>
      <c r="EH596" s="1"/>
      <c r="EI596" s="1"/>
      <c r="EJ596" s="1"/>
      <c r="EK596" s="1"/>
      <c r="EL596" s="1"/>
      <c r="EM596" s="1"/>
      <c r="EN596" s="1"/>
      <c r="EO596" s="1"/>
      <c r="EP596" s="1"/>
    </row>
    <row r="597" spans="2:146" ht="30.75" customHeight="1">
      <c r="B597" s="1"/>
      <c r="C597" s="1"/>
      <c r="DZ597" s="1"/>
      <c r="EA597" s="1"/>
      <c r="EB597" s="1"/>
      <c r="EC597" s="1"/>
      <c r="ED597" s="1"/>
      <c r="EE597" s="1"/>
      <c r="EF597" s="1"/>
      <c r="EG597" s="1"/>
      <c r="EH597" s="1"/>
      <c r="EI597" s="1"/>
      <c r="EJ597" s="1"/>
      <c r="EK597" s="1"/>
      <c r="EL597" s="1"/>
      <c r="EM597" s="1"/>
      <c r="EN597" s="1"/>
      <c r="EO597" s="1"/>
      <c r="EP597" s="1"/>
    </row>
    <row r="598" spans="2:146" ht="30.75" customHeight="1">
      <c r="B598" s="1"/>
      <c r="C598" s="1"/>
      <c r="DZ598" s="1"/>
      <c r="EA598" s="1"/>
      <c r="EB598" s="1"/>
      <c r="EC598" s="1"/>
      <c r="ED598" s="1"/>
      <c r="EE598" s="1"/>
      <c r="EF598" s="1"/>
      <c r="EG598" s="1"/>
      <c r="EH598" s="1"/>
      <c r="EI598" s="1"/>
      <c r="EJ598" s="1"/>
      <c r="EK598" s="1"/>
      <c r="EL598" s="1"/>
      <c r="EM598" s="1"/>
      <c r="EN598" s="1"/>
      <c r="EO598" s="1"/>
      <c r="EP598" s="1"/>
    </row>
    <row r="599" spans="2:146" ht="30.75" customHeight="1">
      <c r="B599" s="1"/>
      <c r="C599" s="1"/>
      <c r="DZ599" s="1"/>
      <c r="EA599" s="1"/>
      <c r="EB599" s="1"/>
      <c r="EC599" s="1"/>
      <c r="ED599" s="1"/>
      <c r="EE599" s="1"/>
      <c r="EF599" s="1"/>
      <c r="EG599" s="1"/>
      <c r="EH599" s="1"/>
      <c r="EI599" s="1"/>
      <c r="EJ599" s="1"/>
      <c r="EK599" s="1"/>
      <c r="EL599" s="1"/>
      <c r="EM599" s="1"/>
      <c r="EN599" s="1"/>
      <c r="EO599" s="1"/>
      <c r="EP599" s="1"/>
    </row>
    <row r="600" spans="2:146" ht="30.75" customHeight="1">
      <c r="B600" s="1"/>
      <c r="C600" s="1"/>
      <c r="DZ600" s="1"/>
      <c r="EA600" s="1"/>
      <c r="EB600" s="1"/>
      <c r="EC600" s="1"/>
      <c r="ED600" s="1"/>
      <c r="EE600" s="1"/>
      <c r="EF600" s="1"/>
      <c r="EG600" s="1"/>
      <c r="EH600" s="1"/>
      <c r="EI600" s="1"/>
      <c r="EJ600" s="1"/>
      <c r="EK600" s="1"/>
      <c r="EL600" s="1"/>
      <c r="EM600" s="1"/>
      <c r="EN600" s="1"/>
      <c r="EO600" s="1"/>
      <c r="EP600" s="1"/>
    </row>
    <row r="601" spans="2:146" ht="30.75" customHeight="1">
      <c r="B601" s="1"/>
      <c r="C601" s="1"/>
      <c r="DZ601" s="1"/>
      <c r="EA601" s="1"/>
      <c r="EB601" s="1"/>
      <c r="EC601" s="1"/>
      <c r="ED601" s="1"/>
      <c r="EE601" s="1"/>
      <c r="EF601" s="1"/>
      <c r="EG601" s="1"/>
      <c r="EH601" s="1"/>
      <c r="EI601" s="1"/>
      <c r="EJ601" s="1"/>
      <c r="EK601" s="1"/>
      <c r="EL601" s="1"/>
      <c r="EM601" s="1"/>
      <c r="EN601" s="1"/>
      <c r="EO601" s="1"/>
      <c r="EP601" s="1"/>
    </row>
    <row r="602" spans="2:146" ht="30.75" customHeight="1">
      <c r="B602" s="1"/>
      <c r="C602" s="1"/>
      <c r="DZ602" s="1"/>
      <c r="EA602" s="1"/>
      <c r="EB602" s="1"/>
      <c r="EC602" s="1"/>
      <c r="ED602" s="1"/>
      <c r="EE602" s="1"/>
      <c r="EF602" s="1"/>
      <c r="EG602" s="1"/>
      <c r="EH602" s="1"/>
      <c r="EI602" s="1"/>
      <c r="EJ602" s="1"/>
      <c r="EK602" s="1"/>
      <c r="EL602" s="1"/>
      <c r="EM602" s="1"/>
      <c r="EN602" s="1"/>
      <c r="EO602" s="1"/>
      <c r="EP602" s="1"/>
    </row>
    <row r="603" spans="2:146" ht="30.75" customHeight="1">
      <c r="B603" s="1"/>
      <c r="C603" s="1"/>
      <c r="DZ603" s="1"/>
      <c r="EA603" s="1"/>
      <c r="EB603" s="1"/>
      <c r="EC603" s="1"/>
      <c r="ED603" s="1"/>
      <c r="EE603" s="1"/>
      <c r="EF603" s="1"/>
      <c r="EG603" s="1"/>
      <c r="EH603" s="1"/>
      <c r="EI603" s="1"/>
      <c r="EJ603" s="1"/>
      <c r="EK603" s="1"/>
      <c r="EL603" s="1"/>
      <c r="EM603" s="1"/>
      <c r="EN603" s="1"/>
      <c r="EO603" s="1"/>
      <c r="EP603" s="1"/>
    </row>
    <row r="604" spans="2:146" ht="30.75" customHeight="1">
      <c r="B604" s="1"/>
      <c r="C604" s="1"/>
      <c r="DZ604" s="1"/>
      <c r="EA604" s="1"/>
      <c r="EB604" s="1"/>
      <c r="EC604" s="1"/>
      <c r="ED604" s="1"/>
      <c r="EE604" s="1"/>
      <c r="EF604" s="1"/>
      <c r="EG604" s="1"/>
      <c r="EH604" s="1"/>
      <c r="EI604" s="1"/>
      <c r="EJ604" s="1"/>
      <c r="EK604" s="1"/>
      <c r="EL604" s="1"/>
      <c r="EM604" s="1"/>
      <c r="EN604" s="1"/>
      <c r="EO604" s="1"/>
      <c r="EP604" s="1"/>
    </row>
    <row r="605" spans="2:146" ht="30.75" customHeight="1">
      <c r="B605" s="1"/>
      <c r="C605" s="1"/>
      <c r="DZ605" s="1"/>
      <c r="EA605" s="1"/>
      <c r="EB605" s="1"/>
      <c r="EC605" s="1"/>
      <c r="ED605" s="1"/>
      <c r="EE605" s="1"/>
      <c r="EF605" s="1"/>
      <c r="EG605" s="1"/>
      <c r="EH605" s="1"/>
      <c r="EI605" s="1"/>
      <c r="EJ605" s="1"/>
      <c r="EK605" s="1"/>
      <c r="EL605" s="1"/>
      <c r="EM605" s="1"/>
      <c r="EN605" s="1"/>
      <c r="EO605" s="1"/>
      <c r="EP605" s="1"/>
    </row>
    <row r="606" spans="2:146" ht="30.75" customHeight="1">
      <c r="B606" s="1"/>
      <c r="C606" s="1"/>
      <c r="DZ606" s="1"/>
      <c r="EA606" s="1"/>
      <c r="EB606" s="1"/>
      <c r="EC606" s="1"/>
      <c r="ED606" s="1"/>
      <c r="EE606" s="1"/>
      <c r="EF606" s="1"/>
      <c r="EG606" s="1"/>
      <c r="EH606" s="1"/>
      <c r="EI606" s="1"/>
      <c r="EJ606" s="1"/>
      <c r="EK606" s="1"/>
      <c r="EL606" s="1"/>
      <c r="EM606" s="1"/>
      <c r="EN606" s="1"/>
      <c r="EO606" s="1"/>
      <c r="EP606" s="1"/>
    </row>
    <row r="607" spans="2:146" ht="30.75" customHeight="1">
      <c r="B607" s="1"/>
      <c r="C607" s="1"/>
      <c r="DZ607" s="1"/>
      <c r="EA607" s="1"/>
      <c r="EB607" s="1"/>
      <c r="EC607" s="1"/>
      <c r="ED607" s="1"/>
      <c r="EE607" s="1"/>
      <c r="EF607" s="1"/>
      <c r="EG607" s="1"/>
      <c r="EH607" s="1"/>
      <c r="EI607" s="1"/>
      <c r="EJ607" s="1"/>
      <c r="EK607" s="1"/>
      <c r="EL607" s="1"/>
      <c r="EM607" s="1"/>
      <c r="EN607" s="1"/>
      <c r="EO607" s="1"/>
      <c r="EP607" s="1"/>
    </row>
    <row r="608" spans="2:146" ht="30.75" customHeight="1">
      <c r="B608" s="1"/>
      <c r="C608" s="1"/>
      <c r="DZ608" s="1"/>
      <c r="EA608" s="1"/>
      <c r="EB608" s="1"/>
      <c r="EC608" s="1"/>
      <c r="ED608" s="1"/>
      <c r="EE608" s="1"/>
      <c r="EF608" s="1"/>
      <c r="EG608" s="1"/>
      <c r="EH608" s="1"/>
      <c r="EI608" s="1"/>
      <c r="EJ608" s="1"/>
      <c r="EK608" s="1"/>
      <c r="EL608" s="1"/>
      <c r="EM608" s="1"/>
      <c r="EN608" s="1"/>
      <c r="EO608" s="1"/>
      <c r="EP608" s="1"/>
    </row>
    <row r="609" spans="2:146" ht="30.75" customHeight="1">
      <c r="B609" s="1"/>
      <c r="C609" s="1"/>
      <c r="DZ609" s="1"/>
      <c r="EA609" s="1"/>
      <c r="EB609" s="1"/>
      <c r="EC609" s="1"/>
      <c r="ED609" s="1"/>
      <c r="EE609" s="1"/>
      <c r="EF609" s="1"/>
      <c r="EG609" s="1"/>
      <c r="EH609" s="1"/>
      <c r="EI609" s="1"/>
      <c r="EJ609" s="1"/>
      <c r="EK609" s="1"/>
      <c r="EL609" s="1"/>
      <c r="EM609" s="1"/>
      <c r="EN609" s="1"/>
      <c r="EO609" s="1"/>
      <c r="EP609" s="1"/>
    </row>
    <row r="610" spans="2:146" ht="30.75" customHeight="1">
      <c r="B610" s="1"/>
      <c r="C610" s="1"/>
      <c r="DZ610" s="1"/>
      <c r="EA610" s="1"/>
      <c r="EB610" s="1"/>
      <c r="EC610" s="1"/>
      <c r="ED610" s="1"/>
      <c r="EE610" s="1"/>
      <c r="EF610" s="1"/>
      <c r="EG610" s="1"/>
      <c r="EH610" s="1"/>
      <c r="EI610" s="1"/>
      <c r="EJ610" s="1"/>
      <c r="EK610" s="1"/>
      <c r="EL610" s="1"/>
      <c r="EM610" s="1"/>
      <c r="EN610" s="1"/>
      <c r="EO610" s="1"/>
      <c r="EP610" s="1"/>
    </row>
    <row r="611" spans="2:146" ht="30.75" customHeight="1">
      <c r="B611" s="1"/>
      <c r="C611" s="1"/>
      <c r="DZ611" s="1"/>
      <c r="EA611" s="1"/>
      <c r="EB611" s="1"/>
      <c r="EC611" s="1"/>
      <c r="ED611" s="1"/>
      <c r="EE611" s="1"/>
      <c r="EF611" s="1"/>
      <c r="EG611" s="1"/>
      <c r="EH611" s="1"/>
      <c r="EI611" s="1"/>
      <c r="EJ611" s="1"/>
      <c r="EK611" s="1"/>
      <c r="EL611" s="1"/>
      <c r="EM611" s="1"/>
      <c r="EN611" s="1"/>
      <c r="EO611" s="1"/>
      <c r="EP611" s="1"/>
    </row>
    <row r="612" spans="2:146" ht="30.75" customHeight="1">
      <c r="B612" s="1"/>
      <c r="C612" s="1"/>
      <c r="DZ612" s="1"/>
      <c r="EA612" s="1"/>
      <c r="EB612" s="1"/>
      <c r="EC612" s="1"/>
      <c r="ED612" s="1"/>
      <c r="EE612" s="1"/>
      <c r="EF612" s="1"/>
      <c r="EG612" s="1"/>
      <c r="EH612" s="1"/>
      <c r="EI612" s="1"/>
      <c r="EJ612" s="1"/>
      <c r="EK612" s="1"/>
      <c r="EL612" s="1"/>
      <c r="EM612" s="1"/>
      <c r="EN612" s="1"/>
      <c r="EO612" s="1"/>
      <c r="EP612" s="1"/>
    </row>
    <row r="613" spans="2:146" ht="30.75" customHeight="1">
      <c r="B613" s="1"/>
      <c r="C613" s="1"/>
      <c r="DZ613" s="1"/>
      <c r="EA613" s="1"/>
      <c r="EB613" s="1"/>
      <c r="EC613" s="1"/>
      <c r="ED613" s="1"/>
      <c r="EE613" s="1"/>
      <c r="EF613" s="1"/>
      <c r="EG613" s="1"/>
      <c r="EH613" s="1"/>
      <c r="EI613" s="1"/>
      <c r="EJ613" s="1"/>
      <c r="EK613" s="1"/>
      <c r="EL613" s="1"/>
      <c r="EM613" s="1"/>
      <c r="EN613" s="1"/>
      <c r="EO613" s="1"/>
      <c r="EP613" s="1"/>
    </row>
    <row r="614" spans="2:146" ht="30.75" customHeight="1">
      <c r="B614" s="1"/>
      <c r="C614" s="1"/>
      <c r="DZ614" s="1"/>
      <c r="EA614" s="1"/>
      <c r="EB614" s="1"/>
      <c r="EC614" s="1"/>
      <c r="ED614" s="1"/>
      <c r="EE614" s="1"/>
      <c r="EF614" s="1"/>
      <c r="EG614" s="1"/>
      <c r="EH614" s="1"/>
      <c r="EI614" s="1"/>
      <c r="EJ614" s="1"/>
      <c r="EK614" s="1"/>
      <c r="EL614" s="1"/>
      <c r="EM614" s="1"/>
      <c r="EN614" s="1"/>
      <c r="EO614" s="1"/>
      <c r="EP614" s="1"/>
    </row>
    <row r="615" spans="2:146" ht="30.75" customHeight="1">
      <c r="B615" s="1"/>
      <c r="C615" s="1"/>
      <c r="DZ615" s="1"/>
      <c r="EA615" s="1"/>
      <c r="EB615" s="1"/>
      <c r="EC615" s="1"/>
      <c r="ED615" s="1"/>
      <c r="EE615" s="1"/>
      <c r="EF615" s="1"/>
      <c r="EG615" s="1"/>
      <c r="EH615" s="1"/>
      <c r="EI615" s="1"/>
      <c r="EJ615" s="1"/>
      <c r="EK615" s="1"/>
      <c r="EL615" s="1"/>
      <c r="EM615" s="1"/>
      <c r="EN615" s="1"/>
      <c r="EO615" s="1"/>
      <c r="EP615" s="1"/>
    </row>
    <row r="616" spans="2:146" ht="30.75" customHeight="1">
      <c r="B616" s="1"/>
      <c r="C616" s="1"/>
      <c r="DZ616" s="1"/>
      <c r="EA616" s="1"/>
      <c r="EB616" s="1"/>
      <c r="EC616" s="1"/>
      <c r="ED616" s="1"/>
      <c r="EE616" s="1"/>
      <c r="EF616" s="1"/>
      <c r="EG616" s="1"/>
      <c r="EH616" s="1"/>
      <c r="EI616" s="1"/>
      <c r="EJ616" s="1"/>
      <c r="EK616" s="1"/>
      <c r="EL616" s="1"/>
      <c r="EM616" s="1"/>
      <c r="EN616" s="1"/>
      <c r="EO616" s="1"/>
      <c r="EP616" s="1"/>
    </row>
    <row r="617" spans="2:146" ht="30.75" customHeight="1">
      <c r="B617" s="1"/>
      <c r="C617" s="1"/>
      <c r="DZ617" s="1"/>
      <c r="EA617" s="1"/>
      <c r="EB617" s="1"/>
      <c r="EC617" s="1"/>
      <c r="ED617" s="1"/>
      <c r="EE617" s="1"/>
      <c r="EF617" s="1"/>
      <c r="EG617" s="1"/>
      <c r="EH617" s="1"/>
      <c r="EI617" s="1"/>
      <c r="EJ617" s="1"/>
      <c r="EK617" s="1"/>
      <c r="EL617" s="1"/>
      <c r="EM617" s="1"/>
      <c r="EN617" s="1"/>
      <c r="EO617" s="1"/>
      <c r="EP617" s="1"/>
    </row>
    <row r="618" spans="2:146" ht="30.75" customHeight="1">
      <c r="B618" s="1"/>
      <c r="C618" s="1"/>
      <c r="DZ618" s="1"/>
      <c r="EA618" s="1"/>
      <c r="EB618" s="1"/>
      <c r="EC618" s="1"/>
      <c r="ED618" s="1"/>
      <c r="EE618" s="1"/>
      <c r="EF618" s="1"/>
      <c r="EG618" s="1"/>
      <c r="EH618" s="1"/>
      <c r="EI618" s="1"/>
      <c r="EJ618" s="1"/>
      <c r="EK618" s="1"/>
      <c r="EL618" s="1"/>
      <c r="EM618" s="1"/>
      <c r="EN618" s="1"/>
      <c r="EO618" s="1"/>
      <c r="EP618" s="1"/>
    </row>
    <row r="619" spans="2:146" ht="30.75" customHeight="1">
      <c r="B619" s="1"/>
      <c r="C619" s="1"/>
      <c r="DZ619" s="1"/>
      <c r="EA619" s="1"/>
      <c r="EB619" s="1"/>
      <c r="EC619" s="1"/>
      <c r="ED619" s="1"/>
      <c r="EE619" s="1"/>
      <c r="EF619" s="1"/>
      <c r="EG619" s="1"/>
      <c r="EH619" s="1"/>
      <c r="EI619" s="1"/>
      <c r="EJ619" s="1"/>
      <c r="EK619" s="1"/>
      <c r="EL619" s="1"/>
      <c r="EM619" s="1"/>
      <c r="EN619" s="1"/>
      <c r="EO619" s="1"/>
      <c r="EP619" s="1"/>
    </row>
    <row r="620" spans="2:146" ht="30.75" customHeight="1">
      <c r="B620" s="1"/>
      <c r="C620" s="1"/>
      <c r="DZ620" s="1"/>
      <c r="EA620" s="1"/>
      <c r="EB620" s="1"/>
      <c r="EC620" s="1"/>
      <c r="ED620" s="1"/>
      <c r="EE620" s="1"/>
      <c r="EF620" s="1"/>
      <c r="EG620" s="1"/>
      <c r="EH620" s="1"/>
      <c r="EI620" s="1"/>
      <c r="EJ620" s="1"/>
      <c r="EK620" s="1"/>
      <c r="EL620" s="1"/>
      <c r="EM620" s="1"/>
      <c r="EN620" s="1"/>
      <c r="EO620" s="1"/>
      <c r="EP620" s="1"/>
    </row>
    <row r="621" spans="2:146" ht="30.75" customHeight="1">
      <c r="B621" s="1"/>
      <c r="C621" s="1"/>
      <c r="DZ621" s="1"/>
      <c r="EA621" s="1"/>
      <c r="EB621" s="1"/>
      <c r="EC621" s="1"/>
      <c r="ED621" s="1"/>
      <c r="EE621" s="1"/>
      <c r="EF621" s="1"/>
      <c r="EG621" s="1"/>
      <c r="EH621" s="1"/>
      <c r="EI621" s="1"/>
      <c r="EJ621" s="1"/>
      <c r="EK621" s="1"/>
      <c r="EL621" s="1"/>
      <c r="EM621" s="1"/>
      <c r="EN621" s="1"/>
      <c r="EO621" s="1"/>
      <c r="EP621" s="1"/>
    </row>
    <row r="622" spans="2:146" ht="30.75" customHeight="1">
      <c r="B622" s="1"/>
      <c r="C622" s="1"/>
      <c r="DZ622" s="1"/>
      <c r="EA622" s="1"/>
      <c r="EB622" s="1"/>
      <c r="EC622" s="1"/>
      <c r="ED622" s="1"/>
      <c r="EE622" s="1"/>
      <c r="EF622" s="1"/>
      <c r="EG622" s="1"/>
      <c r="EH622" s="1"/>
      <c r="EI622" s="1"/>
      <c r="EJ622" s="1"/>
      <c r="EK622" s="1"/>
      <c r="EL622" s="1"/>
      <c r="EM622" s="1"/>
      <c r="EN622" s="1"/>
      <c r="EO622" s="1"/>
      <c r="EP622" s="1"/>
    </row>
    <row r="623" spans="2:146" ht="30.75" customHeight="1">
      <c r="B623" s="1"/>
      <c r="C623" s="1"/>
      <c r="DZ623" s="1"/>
      <c r="EA623" s="1"/>
      <c r="EB623" s="1"/>
      <c r="EC623" s="1"/>
      <c r="ED623" s="1"/>
      <c r="EE623" s="1"/>
      <c r="EF623" s="1"/>
      <c r="EG623" s="1"/>
      <c r="EH623" s="1"/>
      <c r="EI623" s="1"/>
      <c r="EJ623" s="1"/>
      <c r="EK623" s="1"/>
      <c r="EL623" s="1"/>
      <c r="EM623" s="1"/>
      <c r="EN623" s="1"/>
      <c r="EO623" s="1"/>
      <c r="EP623" s="1"/>
    </row>
    <row r="624" spans="2:146" ht="30.75" customHeight="1">
      <c r="B624" s="1"/>
      <c r="C624" s="1"/>
      <c r="DZ624" s="1"/>
      <c r="EA624" s="1"/>
      <c r="EB624" s="1"/>
      <c r="EC624" s="1"/>
      <c r="ED624" s="1"/>
      <c r="EE624" s="1"/>
      <c r="EF624" s="1"/>
      <c r="EG624" s="1"/>
      <c r="EH624" s="1"/>
      <c r="EI624" s="1"/>
      <c r="EJ624" s="1"/>
      <c r="EK624" s="1"/>
      <c r="EL624" s="1"/>
      <c r="EM624" s="1"/>
      <c r="EN624" s="1"/>
      <c r="EO624" s="1"/>
      <c r="EP624" s="1"/>
    </row>
    <row r="625" spans="2:146" ht="30.75" customHeight="1">
      <c r="B625" s="1"/>
      <c r="C625" s="1"/>
      <c r="DZ625" s="1"/>
      <c r="EA625" s="1"/>
      <c r="EB625" s="1"/>
      <c r="EC625" s="1"/>
      <c r="ED625" s="1"/>
      <c r="EE625" s="1"/>
      <c r="EF625" s="1"/>
      <c r="EG625" s="1"/>
      <c r="EH625" s="1"/>
      <c r="EI625" s="1"/>
      <c r="EJ625" s="1"/>
      <c r="EK625" s="1"/>
      <c r="EL625" s="1"/>
      <c r="EM625" s="1"/>
      <c r="EN625" s="1"/>
      <c r="EO625" s="1"/>
      <c r="EP625" s="1"/>
    </row>
    <row r="626" spans="2:146" ht="30.75" customHeight="1">
      <c r="B626" s="1"/>
      <c r="C626" s="1"/>
      <c r="DZ626" s="1"/>
      <c r="EA626" s="1"/>
      <c r="EB626" s="1"/>
      <c r="EC626" s="1"/>
      <c r="ED626" s="1"/>
      <c r="EE626" s="1"/>
      <c r="EF626" s="1"/>
      <c r="EG626" s="1"/>
      <c r="EH626" s="1"/>
      <c r="EI626" s="1"/>
      <c r="EJ626" s="1"/>
      <c r="EK626" s="1"/>
      <c r="EL626" s="1"/>
      <c r="EM626" s="1"/>
      <c r="EN626" s="1"/>
      <c r="EO626" s="1"/>
      <c r="EP626" s="1"/>
    </row>
    <row r="627" spans="2:146" ht="30.75" customHeight="1">
      <c r="B627" s="1"/>
      <c r="C627" s="1"/>
      <c r="DZ627" s="1"/>
      <c r="EA627" s="1"/>
      <c r="EB627" s="1"/>
      <c r="EC627" s="1"/>
      <c r="ED627" s="1"/>
      <c r="EE627" s="1"/>
      <c r="EF627" s="1"/>
      <c r="EG627" s="1"/>
      <c r="EH627" s="1"/>
      <c r="EI627" s="1"/>
      <c r="EJ627" s="1"/>
      <c r="EK627" s="1"/>
      <c r="EL627" s="1"/>
      <c r="EM627" s="1"/>
      <c r="EN627" s="1"/>
      <c r="EO627" s="1"/>
      <c r="EP627" s="1"/>
    </row>
    <row r="628" spans="2:146" ht="30.75" customHeight="1">
      <c r="B628" s="1"/>
      <c r="C628" s="1"/>
      <c r="DZ628" s="1"/>
      <c r="EA628" s="1"/>
      <c r="EB628" s="1"/>
      <c r="EC628" s="1"/>
      <c r="ED628" s="1"/>
      <c r="EE628" s="1"/>
      <c r="EF628" s="1"/>
      <c r="EG628" s="1"/>
      <c r="EH628" s="1"/>
      <c r="EI628" s="1"/>
      <c r="EJ628" s="1"/>
      <c r="EK628" s="1"/>
      <c r="EL628" s="1"/>
      <c r="EM628" s="1"/>
      <c r="EN628" s="1"/>
      <c r="EO628" s="1"/>
      <c r="EP628" s="1"/>
    </row>
    <row r="629" spans="2:146" ht="30.75" customHeight="1">
      <c r="B629" s="1"/>
      <c r="C629" s="1"/>
      <c r="DZ629" s="1"/>
      <c r="EA629" s="1"/>
      <c r="EB629" s="1"/>
      <c r="EC629" s="1"/>
      <c r="ED629" s="1"/>
      <c r="EE629" s="1"/>
      <c r="EF629" s="1"/>
      <c r="EG629" s="1"/>
      <c r="EH629" s="1"/>
      <c r="EI629" s="1"/>
      <c r="EJ629" s="1"/>
      <c r="EK629" s="1"/>
      <c r="EL629" s="1"/>
      <c r="EM629" s="1"/>
      <c r="EN629" s="1"/>
      <c r="EO629" s="1"/>
      <c r="EP629" s="1"/>
    </row>
    <row r="630" spans="2:146" ht="30.75" customHeight="1">
      <c r="B630" s="1"/>
      <c r="C630" s="1"/>
      <c r="DZ630" s="1"/>
      <c r="EA630" s="1"/>
      <c r="EB630" s="1"/>
      <c r="EC630" s="1"/>
      <c r="ED630" s="1"/>
      <c r="EE630" s="1"/>
      <c r="EF630" s="1"/>
      <c r="EG630" s="1"/>
      <c r="EH630" s="1"/>
      <c r="EI630" s="1"/>
      <c r="EJ630" s="1"/>
      <c r="EK630" s="1"/>
      <c r="EL630" s="1"/>
      <c r="EM630" s="1"/>
      <c r="EN630" s="1"/>
      <c r="EO630" s="1"/>
      <c r="EP630" s="1"/>
    </row>
    <row r="631" spans="2:146" ht="30.75" customHeight="1">
      <c r="B631" s="1"/>
      <c r="C631" s="1"/>
      <c r="DZ631" s="1"/>
      <c r="EA631" s="1"/>
      <c r="EB631" s="1"/>
      <c r="EC631" s="1"/>
      <c r="ED631" s="1"/>
      <c r="EE631" s="1"/>
      <c r="EF631" s="1"/>
      <c r="EG631" s="1"/>
      <c r="EH631" s="1"/>
      <c r="EI631" s="1"/>
      <c r="EJ631" s="1"/>
      <c r="EK631" s="1"/>
      <c r="EL631" s="1"/>
      <c r="EM631" s="1"/>
      <c r="EN631" s="1"/>
      <c r="EO631" s="1"/>
      <c r="EP631" s="1"/>
    </row>
    <row r="632" spans="2:146" ht="30.75" customHeight="1">
      <c r="B632" s="1"/>
      <c r="C632" s="1"/>
      <c r="DZ632" s="1"/>
      <c r="EA632" s="1"/>
      <c r="EB632" s="1"/>
      <c r="EC632" s="1"/>
      <c r="ED632" s="1"/>
      <c r="EE632" s="1"/>
      <c r="EF632" s="1"/>
      <c r="EG632" s="1"/>
      <c r="EH632" s="1"/>
      <c r="EI632" s="1"/>
      <c r="EJ632" s="1"/>
      <c r="EK632" s="1"/>
      <c r="EL632" s="1"/>
      <c r="EM632" s="1"/>
      <c r="EN632" s="1"/>
      <c r="EO632" s="1"/>
      <c r="EP632" s="1"/>
    </row>
    <row r="633" spans="2:146" ht="30.75" customHeight="1">
      <c r="B633" s="1"/>
      <c r="C633" s="1"/>
      <c r="DZ633" s="1"/>
      <c r="EA633" s="1"/>
      <c r="EB633" s="1"/>
      <c r="EC633" s="1"/>
      <c r="ED633" s="1"/>
      <c r="EE633" s="1"/>
      <c r="EF633" s="1"/>
      <c r="EG633" s="1"/>
      <c r="EH633" s="1"/>
      <c r="EI633" s="1"/>
      <c r="EJ633" s="1"/>
      <c r="EK633" s="1"/>
      <c r="EL633" s="1"/>
      <c r="EM633" s="1"/>
      <c r="EN633" s="1"/>
      <c r="EO633" s="1"/>
      <c r="EP633" s="1"/>
    </row>
    <row r="634" spans="2:146" ht="30.75" customHeight="1">
      <c r="B634" s="1"/>
      <c r="C634" s="1"/>
      <c r="DZ634" s="1"/>
      <c r="EA634" s="1"/>
      <c r="EB634" s="1"/>
      <c r="EC634" s="1"/>
      <c r="ED634" s="1"/>
      <c r="EE634" s="1"/>
      <c r="EF634" s="1"/>
      <c r="EG634" s="1"/>
      <c r="EH634" s="1"/>
      <c r="EI634" s="1"/>
      <c r="EJ634" s="1"/>
      <c r="EK634" s="1"/>
      <c r="EL634" s="1"/>
      <c r="EM634" s="1"/>
      <c r="EN634" s="1"/>
      <c r="EO634" s="1"/>
      <c r="EP634" s="1"/>
    </row>
    <row r="635" spans="2:146" ht="30.75" customHeight="1">
      <c r="B635" s="1"/>
      <c r="C635" s="1"/>
      <c r="DZ635" s="1"/>
      <c r="EA635" s="1"/>
      <c r="EB635" s="1"/>
      <c r="EC635" s="1"/>
      <c r="ED635" s="1"/>
      <c r="EE635" s="1"/>
      <c r="EF635" s="1"/>
      <c r="EG635" s="1"/>
      <c r="EH635" s="1"/>
      <c r="EI635" s="1"/>
      <c r="EJ635" s="1"/>
      <c r="EK635" s="1"/>
      <c r="EL635" s="1"/>
      <c r="EM635" s="1"/>
      <c r="EN635" s="1"/>
      <c r="EO635" s="1"/>
      <c r="EP635" s="1"/>
    </row>
    <row r="636" spans="2:146" ht="30.75" customHeight="1">
      <c r="B636" s="1"/>
      <c r="C636" s="1"/>
      <c r="DZ636" s="1"/>
      <c r="EA636" s="1"/>
      <c r="EB636" s="1"/>
      <c r="EC636" s="1"/>
      <c r="ED636" s="1"/>
      <c r="EE636" s="1"/>
      <c r="EF636" s="1"/>
      <c r="EG636" s="1"/>
      <c r="EH636" s="1"/>
      <c r="EI636" s="1"/>
      <c r="EJ636" s="1"/>
      <c r="EK636" s="1"/>
      <c r="EL636" s="1"/>
      <c r="EM636" s="1"/>
      <c r="EN636" s="1"/>
      <c r="EO636" s="1"/>
      <c r="EP636" s="1"/>
    </row>
    <row r="637" spans="2:146" ht="30.75" customHeight="1">
      <c r="B637" s="1"/>
      <c r="C637" s="1"/>
      <c r="DZ637" s="1"/>
      <c r="EA637" s="1"/>
      <c r="EB637" s="1"/>
      <c r="EC637" s="1"/>
      <c r="ED637" s="1"/>
      <c r="EE637" s="1"/>
      <c r="EF637" s="1"/>
      <c r="EG637" s="1"/>
      <c r="EH637" s="1"/>
      <c r="EI637" s="1"/>
      <c r="EJ637" s="1"/>
      <c r="EK637" s="1"/>
      <c r="EL637" s="1"/>
      <c r="EM637" s="1"/>
      <c r="EN637" s="1"/>
      <c r="EO637" s="1"/>
      <c r="EP637" s="1"/>
    </row>
    <row r="638" spans="2:146" ht="30.75" customHeight="1">
      <c r="B638" s="1"/>
      <c r="C638" s="1"/>
      <c r="DZ638" s="1"/>
      <c r="EA638" s="1"/>
      <c r="EB638" s="1"/>
      <c r="EC638" s="1"/>
      <c r="ED638" s="1"/>
      <c r="EE638" s="1"/>
      <c r="EF638" s="1"/>
      <c r="EG638" s="1"/>
      <c r="EH638" s="1"/>
      <c r="EI638" s="1"/>
      <c r="EJ638" s="1"/>
      <c r="EK638" s="1"/>
      <c r="EL638" s="1"/>
      <c r="EM638" s="1"/>
      <c r="EN638" s="1"/>
      <c r="EO638" s="1"/>
      <c r="EP638" s="1"/>
    </row>
    <row r="639" spans="2:146" ht="30.75" customHeight="1">
      <c r="B639" s="1"/>
      <c r="C639" s="1"/>
      <c r="DZ639" s="1"/>
      <c r="EA639" s="1"/>
      <c r="EB639" s="1"/>
      <c r="EC639" s="1"/>
      <c r="ED639" s="1"/>
      <c r="EE639" s="1"/>
      <c r="EF639" s="1"/>
      <c r="EG639" s="1"/>
      <c r="EH639" s="1"/>
      <c r="EI639" s="1"/>
      <c r="EJ639" s="1"/>
      <c r="EK639" s="1"/>
      <c r="EL639" s="1"/>
      <c r="EM639" s="1"/>
      <c r="EN639" s="1"/>
      <c r="EO639" s="1"/>
      <c r="EP639" s="1"/>
    </row>
    <row r="640" spans="2:146" ht="30.75" customHeight="1">
      <c r="B640" s="1"/>
      <c r="C640" s="1"/>
      <c r="DZ640" s="1"/>
      <c r="EA640" s="1"/>
      <c r="EB640" s="1"/>
      <c r="EC640" s="1"/>
      <c r="ED640" s="1"/>
      <c r="EE640" s="1"/>
      <c r="EF640" s="1"/>
      <c r="EG640" s="1"/>
      <c r="EH640" s="1"/>
      <c r="EI640" s="1"/>
      <c r="EJ640" s="1"/>
      <c r="EK640" s="1"/>
      <c r="EL640" s="1"/>
      <c r="EM640" s="1"/>
      <c r="EN640" s="1"/>
      <c r="EO640" s="1"/>
      <c r="EP640" s="1"/>
    </row>
    <row r="641" spans="2:146" ht="30.75" customHeight="1">
      <c r="B641" s="1"/>
      <c r="C641" s="1"/>
      <c r="DZ641" s="1"/>
      <c r="EA641" s="1"/>
      <c r="EB641" s="1"/>
      <c r="EC641" s="1"/>
      <c r="ED641" s="1"/>
      <c r="EE641" s="1"/>
      <c r="EF641" s="1"/>
      <c r="EG641" s="1"/>
      <c r="EH641" s="1"/>
      <c r="EI641" s="1"/>
      <c r="EJ641" s="1"/>
      <c r="EK641" s="1"/>
      <c r="EL641" s="1"/>
      <c r="EM641" s="1"/>
      <c r="EN641" s="1"/>
      <c r="EO641" s="1"/>
      <c r="EP641" s="1"/>
    </row>
    <row r="642" spans="2:146" ht="30.75" customHeight="1">
      <c r="B642" s="1"/>
      <c r="C642" s="1"/>
      <c r="DZ642" s="1"/>
      <c r="EA642" s="1"/>
      <c r="EB642" s="1"/>
      <c r="EC642" s="1"/>
      <c r="ED642" s="1"/>
      <c r="EE642" s="1"/>
      <c r="EF642" s="1"/>
      <c r="EG642" s="1"/>
      <c r="EH642" s="1"/>
      <c r="EI642" s="1"/>
      <c r="EJ642" s="1"/>
      <c r="EK642" s="1"/>
      <c r="EL642" s="1"/>
      <c r="EM642" s="1"/>
      <c r="EN642" s="1"/>
      <c r="EO642" s="1"/>
      <c r="EP642" s="1"/>
    </row>
    <row r="643" spans="2:146" ht="30.75" customHeight="1">
      <c r="B643" s="1"/>
      <c r="C643" s="1"/>
      <c r="DZ643" s="1"/>
      <c r="EA643" s="1"/>
      <c r="EB643" s="1"/>
      <c r="EC643" s="1"/>
      <c r="ED643" s="1"/>
      <c r="EE643" s="1"/>
      <c r="EF643" s="1"/>
      <c r="EG643" s="1"/>
      <c r="EH643" s="1"/>
      <c r="EI643" s="1"/>
      <c r="EJ643" s="1"/>
      <c r="EK643" s="1"/>
      <c r="EL643" s="1"/>
      <c r="EM643" s="1"/>
      <c r="EN643" s="1"/>
      <c r="EO643" s="1"/>
      <c r="EP643" s="1"/>
    </row>
    <row r="644" spans="2:146" ht="30.75" customHeight="1">
      <c r="B644" s="1"/>
      <c r="C644" s="1"/>
      <c r="DZ644" s="1"/>
      <c r="EA644" s="1"/>
      <c r="EB644" s="1"/>
      <c r="EC644" s="1"/>
      <c r="ED644" s="1"/>
      <c r="EE644" s="1"/>
      <c r="EF644" s="1"/>
      <c r="EG644" s="1"/>
      <c r="EH644" s="1"/>
      <c r="EI644" s="1"/>
      <c r="EJ644" s="1"/>
      <c r="EK644" s="1"/>
      <c r="EL644" s="1"/>
      <c r="EM644" s="1"/>
      <c r="EN644" s="1"/>
      <c r="EO644" s="1"/>
      <c r="EP644" s="1"/>
    </row>
    <row r="645" spans="2:146" ht="30.75" customHeight="1">
      <c r="B645" s="1"/>
      <c r="C645" s="1"/>
      <c r="DZ645" s="1"/>
      <c r="EA645" s="1"/>
      <c r="EB645" s="1"/>
      <c r="EC645" s="1"/>
      <c r="ED645" s="1"/>
      <c r="EE645" s="1"/>
      <c r="EF645" s="1"/>
      <c r="EG645" s="1"/>
      <c r="EH645" s="1"/>
      <c r="EI645" s="1"/>
      <c r="EJ645" s="1"/>
      <c r="EK645" s="1"/>
      <c r="EL645" s="1"/>
      <c r="EM645" s="1"/>
      <c r="EN645" s="1"/>
      <c r="EO645" s="1"/>
      <c r="EP645" s="1"/>
    </row>
    <row r="646" spans="2:146" ht="30.75" customHeight="1">
      <c r="B646" s="1"/>
      <c r="C646" s="1"/>
      <c r="DZ646" s="1"/>
      <c r="EA646" s="1"/>
      <c r="EB646" s="1"/>
      <c r="EC646" s="1"/>
      <c r="ED646" s="1"/>
      <c r="EE646" s="1"/>
      <c r="EF646" s="1"/>
      <c r="EG646" s="1"/>
      <c r="EH646" s="1"/>
      <c r="EI646" s="1"/>
      <c r="EJ646" s="1"/>
      <c r="EK646" s="1"/>
      <c r="EL646" s="1"/>
      <c r="EM646" s="1"/>
      <c r="EN646" s="1"/>
      <c r="EO646" s="1"/>
      <c r="EP646" s="1"/>
    </row>
    <row r="647" spans="2:146" ht="30.75" customHeight="1">
      <c r="B647" s="1"/>
      <c r="C647" s="1"/>
      <c r="DZ647" s="1"/>
      <c r="EA647" s="1"/>
      <c r="EB647" s="1"/>
      <c r="EC647" s="1"/>
      <c r="ED647" s="1"/>
      <c r="EE647" s="1"/>
      <c r="EF647" s="1"/>
      <c r="EG647" s="1"/>
      <c r="EH647" s="1"/>
      <c r="EI647" s="1"/>
      <c r="EJ647" s="1"/>
      <c r="EK647" s="1"/>
      <c r="EL647" s="1"/>
      <c r="EM647" s="1"/>
      <c r="EN647" s="1"/>
      <c r="EO647" s="1"/>
      <c r="EP647" s="1"/>
    </row>
    <row r="648" spans="2:146" ht="30.75" customHeight="1">
      <c r="B648" s="1"/>
      <c r="C648" s="1"/>
      <c r="DZ648" s="1"/>
      <c r="EA648" s="1"/>
      <c r="EB648" s="1"/>
      <c r="EC648" s="1"/>
      <c r="ED648" s="1"/>
      <c r="EE648" s="1"/>
      <c r="EF648" s="1"/>
      <c r="EG648" s="1"/>
      <c r="EH648" s="1"/>
      <c r="EI648" s="1"/>
      <c r="EJ648" s="1"/>
      <c r="EK648" s="1"/>
      <c r="EL648" s="1"/>
      <c r="EM648" s="1"/>
      <c r="EN648" s="1"/>
      <c r="EO648" s="1"/>
      <c r="EP648" s="1"/>
    </row>
    <row r="649" spans="2:146" ht="30.75" customHeight="1">
      <c r="B649" s="1"/>
      <c r="C649" s="1"/>
      <c r="DZ649" s="1"/>
      <c r="EA649" s="1"/>
      <c r="EB649" s="1"/>
      <c r="EC649" s="1"/>
      <c r="ED649" s="1"/>
      <c r="EE649" s="1"/>
      <c r="EF649" s="1"/>
      <c r="EG649" s="1"/>
      <c r="EH649" s="1"/>
      <c r="EI649" s="1"/>
      <c r="EJ649" s="1"/>
      <c r="EK649" s="1"/>
      <c r="EL649" s="1"/>
      <c r="EM649" s="1"/>
      <c r="EN649" s="1"/>
      <c r="EO649" s="1"/>
      <c r="EP649" s="1"/>
    </row>
    <row r="650" spans="2:146" ht="30.75" customHeight="1">
      <c r="B650" s="1"/>
      <c r="C650" s="1"/>
      <c r="DZ650" s="1"/>
      <c r="EA650" s="1"/>
      <c r="EB650" s="1"/>
      <c r="EC650" s="1"/>
      <c r="ED650" s="1"/>
      <c r="EE650" s="1"/>
      <c r="EF650" s="1"/>
      <c r="EG650" s="1"/>
      <c r="EH650" s="1"/>
      <c r="EI650" s="1"/>
      <c r="EJ650" s="1"/>
      <c r="EK650" s="1"/>
      <c r="EL650" s="1"/>
      <c r="EM650" s="1"/>
      <c r="EN650" s="1"/>
      <c r="EO650" s="1"/>
      <c r="EP650" s="1"/>
    </row>
    <row r="651" spans="2:146" ht="30.75" customHeight="1">
      <c r="B651" s="1"/>
      <c r="C651" s="1"/>
      <c r="DZ651" s="1"/>
      <c r="EA651" s="1"/>
      <c r="EB651" s="1"/>
      <c r="EC651" s="1"/>
      <c r="ED651" s="1"/>
      <c r="EE651" s="1"/>
      <c r="EF651" s="1"/>
      <c r="EG651" s="1"/>
      <c r="EH651" s="1"/>
      <c r="EI651" s="1"/>
      <c r="EJ651" s="1"/>
      <c r="EK651" s="1"/>
      <c r="EL651" s="1"/>
      <c r="EM651" s="1"/>
      <c r="EN651" s="1"/>
      <c r="EO651" s="1"/>
      <c r="EP651" s="1"/>
    </row>
    <row r="652" spans="2:146" ht="30.75" customHeight="1">
      <c r="B652" s="1"/>
      <c r="C652" s="1"/>
      <c r="DZ652" s="1"/>
      <c r="EA652" s="1"/>
      <c r="EB652" s="1"/>
      <c r="EC652" s="1"/>
      <c r="ED652" s="1"/>
      <c r="EE652" s="1"/>
      <c r="EF652" s="1"/>
      <c r="EG652" s="1"/>
      <c r="EH652" s="1"/>
      <c r="EI652" s="1"/>
      <c r="EJ652" s="1"/>
      <c r="EK652" s="1"/>
      <c r="EL652" s="1"/>
      <c r="EM652" s="1"/>
      <c r="EN652" s="1"/>
      <c r="EO652" s="1"/>
      <c r="EP652" s="1"/>
    </row>
    <row r="653" spans="2:146" ht="30.75" customHeight="1">
      <c r="B653" s="1"/>
      <c r="C653" s="1"/>
      <c r="DZ653" s="1"/>
      <c r="EA653" s="1"/>
      <c r="EB653" s="1"/>
      <c r="EC653" s="1"/>
      <c r="ED653" s="1"/>
      <c r="EE653" s="1"/>
      <c r="EF653" s="1"/>
      <c r="EG653" s="1"/>
      <c r="EH653" s="1"/>
      <c r="EI653" s="1"/>
      <c r="EJ653" s="1"/>
      <c r="EK653" s="1"/>
      <c r="EL653" s="1"/>
      <c r="EM653" s="1"/>
      <c r="EN653" s="1"/>
      <c r="EO653" s="1"/>
      <c r="EP653" s="1"/>
    </row>
    <row r="654" spans="2:146" ht="30.75" customHeight="1">
      <c r="B654" s="1"/>
      <c r="C654" s="1"/>
      <c r="DZ654" s="1"/>
      <c r="EA654" s="1"/>
      <c r="EB654" s="1"/>
      <c r="EC654" s="1"/>
      <c r="ED654" s="1"/>
      <c r="EE654" s="1"/>
      <c r="EF654" s="1"/>
      <c r="EG654" s="1"/>
      <c r="EH654" s="1"/>
      <c r="EI654" s="1"/>
      <c r="EJ654" s="1"/>
      <c r="EK654" s="1"/>
      <c r="EL654" s="1"/>
      <c r="EM654" s="1"/>
      <c r="EN654" s="1"/>
      <c r="EO654" s="1"/>
      <c r="EP654" s="1"/>
    </row>
    <row r="655" spans="2:146" ht="30.75" customHeight="1">
      <c r="B655" s="1"/>
      <c r="C655" s="1"/>
      <c r="DZ655" s="1"/>
      <c r="EA655" s="1"/>
      <c r="EB655" s="1"/>
      <c r="EC655" s="1"/>
      <c r="ED655" s="1"/>
      <c r="EE655" s="1"/>
      <c r="EF655" s="1"/>
      <c r="EG655" s="1"/>
      <c r="EH655" s="1"/>
      <c r="EI655" s="1"/>
      <c r="EJ655" s="1"/>
      <c r="EK655" s="1"/>
      <c r="EL655" s="1"/>
      <c r="EM655" s="1"/>
      <c r="EN655" s="1"/>
      <c r="EO655" s="1"/>
      <c r="EP655" s="1"/>
    </row>
    <row r="656" spans="2:146" ht="30.75" customHeight="1">
      <c r="B656" s="1"/>
      <c r="C656" s="1"/>
      <c r="DZ656" s="1"/>
      <c r="EA656" s="1"/>
      <c r="EB656" s="1"/>
      <c r="EC656" s="1"/>
      <c r="ED656" s="1"/>
      <c r="EE656" s="1"/>
      <c r="EF656" s="1"/>
      <c r="EG656" s="1"/>
      <c r="EH656" s="1"/>
      <c r="EI656" s="1"/>
      <c r="EJ656" s="1"/>
      <c r="EK656" s="1"/>
      <c r="EL656" s="1"/>
      <c r="EM656" s="1"/>
      <c r="EN656" s="1"/>
      <c r="EO656" s="1"/>
      <c r="EP656" s="1"/>
    </row>
    <row r="657" spans="2:146" ht="30.75" customHeight="1">
      <c r="B657" s="1"/>
      <c r="C657" s="1"/>
      <c r="DZ657" s="1"/>
      <c r="EA657" s="1"/>
      <c r="EB657" s="1"/>
      <c r="EC657" s="1"/>
      <c r="ED657" s="1"/>
      <c r="EE657" s="1"/>
      <c r="EF657" s="1"/>
      <c r="EG657" s="1"/>
      <c r="EH657" s="1"/>
      <c r="EI657" s="1"/>
      <c r="EJ657" s="1"/>
      <c r="EK657" s="1"/>
      <c r="EL657" s="1"/>
      <c r="EM657" s="1"/>
      <c r="EN657" s="1"/>
      <c r="EO657" s="1"/>
      <c r="EP657" s="1"/>
    </row>
    <row r="658" spans="2:146" ht="30.75" customHeight="1">
      <c r="B658" s="1"/>
      <c r="C658" s="1"/>
      <c r="DZ658" s="1"/>
      <c r="EA658" s="1"/>
      <c r="EB658" s="1"/>
      <c r="EC658" s="1"/>
      <c r="ED658" s="1"/>
      <c r="EE658" s="1"/>
      <c r="EF658" s="1"/>
      <c r="EG658" s="1"/>
      <c r="EH658" s="1"/>
      <c r="EI658" s="1"/>
      <c r="EJ658" s="1"/>
      <c r="EK658" s="1"/>
      <c r="EL658" s="1"/>
      <c r="EM658" s="1"/>
      <c r="EN658" s="1"/>
      <c r="EO658" s="1"/>
      <c r="EP658" s="1"/>
    </row>
    <row r="659" spans="2:146" ht="30.75" customHeight="1">
      <c r="B659" s="1"/>
      <c r="C659" s="1"/>
      <c r="DZ659" s="1"/>
      <c r="EA659" s="1"/>
      <c r="EB659" s="1"/>
      <c r="EC659" s="1"/>
      <c r="ED659" s="1"/>
      <c r="EE659" s="1"/>
      <c r="EF659" s="1"/>
      <c r="EG659" s="1"/>
      <c r="EH659" s="1"/>
      <c r="EI659" s="1"/>
      <c r="EJ659" s="1"/>
      <c r="EK659" s="1"/>
      <c r="EL659" s="1"/>
      <c r="EM659" s="1"/>
      <c r="EN659" s="1"/>
      <c r="EO659" s="1"/>
      <c r="EP659" s="1"/>
    </row>
    <row r="660" spans="2:146" ht="30.75" customHeight="1">
      <c r="B660" s="1"/>
      <c r="C660" s="1"/>
      <c r="DZ660" s="1"/>
      <c r="EA660" s="1"/>
      <c r="EB660" s="1"/>
      <c r="EC660" s="1"/>
      <c r="ED660" s="1"/>
      <c r="EE660" s="1"/>
      <c r="EF660" s="1"/>
      <c r="EG660" s="1"/>
      <c r="EH660" s="1"/>
      <c r="EI660" s="1"/>
      <c r="EJ660" s="1"/>
      <c r="EK660" s="1"/>
      <c r="EL660" s="1"/>
      <c r="EM660" s="1"/>
      <c r="EN660" s="1"/>
      <c r="EO660" s="1"/>
      <c r="EP660" s="1"/>
    </row>
    <row r="661" spans="2:146" ht="30.75" customHeight="1">
      <c r="B661" s="1"/>
      <c r="C661" s="1"/>
      <c r="DZ661" s="1"/>
      <c r="EA661" s="1"/>
      <c r="EB661" s="1"/>
      <c r="EC661" s="1"/>
      <c r="ED661" s="1"/>
      <c r="EE661" s="1"/>
      <c r="EF661" s="1"/>
      <c r="EG661" s="1"/>
      <c r="EH661" s="1"/>
      <c r="EI661" s="1"/>
      <c r="EJ661" s="1"/>
      <c r="EK661" s="1"/>
      <c r="EL661" s="1"/>
      <c r="EM661" s="1"/>
      <c r="EN661" s="1"/>
      <c r="EO661" s="1"/>
      <c r="EP661" s="1"/>
    </row>
    <row r="662" spans="2:146" ht="30.75" customHeight="1">
      <c r="B662" s="1"/>
      <c r="C662" s="1"/>
      <c r="DZ662" s="1"/>
      <c r="EA662" s="1"/>
      <c r="EB662" s="1"/>
      <c r="EC662" s="1"/>
      <c r="ED662" s="1"/>
      <c r="EE662" s="1"/>
      <c r="EF662" s="1"/>
      <c r="EG662" s="1"/>
      <c r="EH662" s="1"/>
      <c r="EI662" s="1"/>
      <c r="EJ662" s="1"/>
      <c r="EK662" s="1"/>
      <c r="EL662" s="1"/>
      <c r="EM662" s="1"/>
      <c r="EN662" s="1"/>
      <c r="EO662" s="1"/>
      <c r="EP662" s="1"/>
    </row>
    <row r="663" spans="2:146" ht="30.75" customHeight="1">
      <c r="B663" s="1"/>
      <c r="C663" s="1"/>
      <c r="DZ663" s="1"/>
      <c r="EA663" s="1"/>
      <c r="EB663" s="1"/>
      <c r="EC663" s="1"/>
      <c r="ED663" s="1"/>
      <c r="EE663" s="1"/>
      <c r="EF663" s="1"/>
      <c r="EG663" s="1"/>
      <c r="EH663" s="1"/>
      <c r="EI663" s="1"/>
      <c r="EJ663" s="1"/>
      <c r="EK663" s="1"/>
      <c r="EL663" s="1"/>
      <c r="EM663" s="1"/>
      <c r="EN663" s="1"/>
      <c r="EO663" s="1"/>
      <c r="EP663" s="1"/>
    </row>
    <row r="664" spans="2:146" ht="30.75" customHeight="1">
      <c r="B664" s="1"/>
      <c r="C664" s="1"/>
      <c r="DZ664" s="1"/>
      <c r="EA664" s="1"/>
      <c r="EB664" s="1"/>
      <c r="EC664" s="1"/>
      <c r="ED664" s="1"/>
      <c r="EE664" s="1"/>
      <c r="EF664" s="1"/>
      <c r="EG664" s="1"/>
      <c r="EH664" s="1"/>
      <c r="EI664" s="1"/>
      <c r="EJ664" s="1"/>
      <c r="EK664" s="1"/>
      <c r="EL664" s="1"/>
      <c r="EM664" s="1"/>
      <c r="EN664" s="1"/>
      <c r="EO664" s="1"/>
      <c r="EP664" s="1"/>
    </row>
    <row r="665" spans="2:146" ht="30.75" customHeight="1">
      <c r="B665" s="1"/>
      <c r="C665" s="1"/>
      <c r="DZ665" s="1"/>
      <c r="EA665" s="1"/>
      <c r="EB665" s="1"/>
      <c r="EC665" s="1"/>
      <c r="ED665" s="1"/>
      <c r="EE665" s="1"/>
      <c r="EF665" s="1"/>
      <c r="EG665" s="1"/>
      <c r="EH665" s="1"/>
      <c r="EI665" s="1"/>
      <c r="EJ665" s="1"/>
      <c r="EK665" s="1"/>
      <c r="EL665" s="1"/>
      <c r="EM665" s="1"/>
      <c r="EN665" s="1"/>
      <c r="EO665" s="1"/>
      <c r="EP665" s="1"/>
    </row>
    <row r="666" spans="2:146" ht="30.75" customHeight="1">
      <c r="B666" s="1"/>
      <c r="C666" s="1"/>
      <c r="DZ666" s="1"/>
      <c r="EA666" s="1"/>
      <c r="EB666" s="1"/>
      <c r="EC666" s="1"/>
      <c r="ED666" s="1"/>
      <c r="EE666" s="1"/>
      <c r="EF666" s="1"/>
      <c r="EG666" s="1"/>
      <c r="EH666" s="1"/>
      <c r="EI666" s="1"/>
      <c r="EJ666" s="1"/>
      <c r="EK666" s="1"/>
      <c r="EL666" s="1"/>
      <c r="EM666" s="1"/>
      <c r="EN666" s="1"/>
      <c r="EO666" s="1"/>
      <c r="EP666" s="1"/>
    </row>
    <row r="667" spans="2:146" ht="30.75" customHeight="1">
      <c r="B667" s="1"/>
      <c r="C667" s="1"/>
      <c r="DZ667" s="1"/>
      <c r="EA667" s="1"/>
      <c r="EB667" s="1"/>
      <c r="EC667" s="1"/>
      <c r="ED667" s="1"/>
      <c r="EE667" s="1"/>
      <c r="EF667" s="1"/>
      <c r="EG667" s="1"/>
      <c r="EH667" s="1"/>
      <c r="EI667" s="1"/>
      <c r="EJ667" s="1"/>
      <c r="EK667" s="1"/>
      <c r="EL667" s="1"/>
      <c r="EM667" s="1"/>
      <c r="EN667" s="1"/>
      <c r="EO667" s="1"/>
      <c r="EP667" s="1"/>
    </row>
    <row r="668" spans="2:146" ht="30.75" customHeight="1">
      <c r="B668" s="1"/>
      <c r="C668" s="1"/>
      <c r="DZ668" s="1"/>
      <c r="EA668" s="1"/>
      <c r="EB668" s="1"/>
      <c r="EC668" s="1"/>
      <c r="ED668" s="1"/>
      <c r="EE668" s="1"/>
      <c r="EF668" s="1"/>
      <c r="EG668" s="1"/>
      <c r="EH668" s="1"/>
      <c r="EI668" s="1"/>
      <c r="EJ668" s="1"/>
      <c r="EK668" s="1"/>
      <c r="EL668" s="1"/>
      <c r="EM668" s="1"/>
      <c r="EN668" s="1"/>
      <c r="EO668" s="1"/>
      <c r="EP668" s="1"/>
    </row>
    <row r="669" spans="2:146" ht="30.75" customHeight="1">
      <c r="B669" s="1"/>
      <c r="C669" s="1"/>
      <c r="DZ669" s="1"/>
      <c r="EA669" s="1"/>
      <c r="EB669" s="1"/>
      <c r="EC669" s="1"/>
      <c r="ED669" s="1"/>
      <c r="EE669" s="1"/>
      <c r="EF669" s="1"/>
      <c r="EG669" s="1"/>
      <c r="EH669" s="1"/>
      <c r="EI669" s="1"/>
      <c r="EJ669" s="1"/>
      <c r="EK669" s="1"/>
      <c r="EL669" s="1"/>
      <c r="EM669" s="1"/>
      <c r="EN669" s="1"/>
      <c r="EO669" s="1"/>
      <c r="EP669" s="1"/>
    </row>
    <row r="670" spans="2:146" ht="30.75" customHeight="1">
      <c r="B670" s="1"/>
      <c r="C670" s="1"/>
      <c r="DZ670" s="1"/>
      <c r="EA670" s="1"/>
      <c r="EB670" s="1"/>
      <c r="EC670" s="1"/>
      <c r="ED670" s="1"/>
      <c r="EE670" s="1"/>
      <c r="EF670" s="1"/>
      <c r="EG670" s="1"/>
      <c r="EH670" s="1"/>
      <c r="EI670" s="1"/>
      <c r="EJ670" s="1"/>
      <c r="EK670" s="1"/>
      <c r="EL670" s="1"/>
      <c r="EM670" s="1"/>
      <c r="EN670" s="1"/>
      <c r="EO670" s="1"/>
      <c r="EP670" s="1"/>
    </row>
    <row r="671" spans="2:146" ht="30.75" customHeight="1">
      <c r="B671" s="1"/>
      <c r="C671" s="1"/>
      <c r="DZ671" s="1"/>
      <c r="EA671" s="1"/>
      <c r="EB671" s="1"/>
      <c r="EC671" s="1"/>
      <c r="ED671" s="1"/>
      <c r="EE671" s="1"/>
      <c r="EF671" s="1"/>
      <c r="EG671" s="1"/>
      <c r="EH671" s="1"/>
      <c r="EI671" s="1"/>
      <c r="EJ671" s="1"/>
      <c r="EK671" s="1"/>
      <c r="EL671" s="1"/>
      <c r="EM671" s="1"/>
      <c r="EN671" s="1"/>
      <c r="EO671" s="1"/>
      <c r="EP671" s="1"/>
    </row>
    <row r="672" spans="2:146" ht="30.75" customHeight="1">
      <c r="B672" s="1"/>
      <c r="C672" s="1"/>
      <c r="DZ672" s="1"/>
      <c r="EA672" s="1"/>
      <c r="EB672" s="1"/>
      <c r="EC672" s="1"/>
      <c r="ED672" s="1"/>
      <c r="EE672" s="1"/>
      <c r="EF672" s="1"/>
      <c r="EG672" s="1"/>
      <c r="EH672" s="1"/>
      <c r="EI672" s="1"/>
      <c r="EJ672" s="1"/>
      <c r="EK672" s="1"/>
      <c r="EL672" s="1"/>
      <c r="EM672" s="1"/>
      <c r="EN672" s="1"/>
      <c r="EO672" s="1"/>
      <c r="EP672" s="1"/>
    </row>
    <row r="673" spans="2:146" ht="30.75" customHeight="1">
      <c r="B673" s="1"/>
      <c r="C673" s="1"/>
      <c r="DZ673" s="1"/>
      <c r="EA673" s="1"/>
      <c r="EB673" s="1"/>
      <c r="EC673" s="1"/>
      <c r="ED673" s="1"/>
      <c r="EE673" s="1"/>
      <c r="EF673" s="1"/>
      <c r="EG673" s="1"/>
      <c r="EH673" s="1"/>
      <c r="EI673" s="1"/>
      <c r="EJ673" s="1"/>
      <c r="EK673" s="1"/>
      <c r="EL673" s="1"/>
      <c r="EM673" s="1"/>
      <c r="EN673" s="1"/>
      <c r="EO673" s="1"/>
      <c r="EP673" s="1"/>
    </row>
    <row r="674" spans="2:146" ht="30.75" customHeight="1">
      <c r="B674" s="1"/>
      <c r="C674" s="1"/>
      <c r="DZ674" s="1"/>
      <c r="EA674" s="1"/>
      <c r="EB674" s="1"/>
      <c r="EC674" s="1"/>
      <c r="ED674" s="1"/>
      <c r="EE674" s="1"/>
      <c r="EF674" s="1"/>
      <c r="EG674" s="1"/>
      <c r="EH674" s="1"/>
      <c r="EI674" s="1"/>
      <c r="EJ674" s="1"/>
      <c r="EK674" s="1"/>
      <c r="EL674" s="1"/>
      <c r="EM674" s="1"/>
      <c r="EN674" s="1"/>
      <c r="EO674" s="1"/>
      <c r="EP674" s="1"/>
    </row>
    <row r="675" spans="2:146" ht="30.75" customHeight="1">
      <c r="B675" s="1"/>
      <c r="C675" s="1"/>
      <c r="DZ675" s="1"/>
      <c r="EA675" s="1"/>
      <c r="EB675" s="1"/>
      <c r="EC675" s="1"/>
      <c r="ED675" s="1"/>
      <c r="EE675" s="1"/>
      <c r="EF675" s="1"/>
      <c r="EG675" s="1"/>
      <c r="EH675" s="1"/>
      <c r="EI675" s="1"/>
      <c r="EJ675" s="1"/>
      <c r="EK675" s="1"/>
      <c r="EL675" s="1"/>
      <c r="EM675" s="1"/>
      <c r="EN675" s="1"/>
      <c r="EO675" s="1"/>
      <c r="EP675" s="1"/>
    </row>
    <row r="676" spans="2:146" ht="30.75" customHeight="1">
      <c r="B676" s="1"/>
      <c r="C676" s="1"/>
      <c r="DZ676" s="1"/>
      <c r="EA676" s="1"/>
      <c r="EB676" s="1"/>
      <c r="EC676" s="1"/>
      <c r="ED676" s="1"/>
      <c r="EE676" s="1"/>
      <c r="EF676" s="1"/>
      <c r="EG676" s="1"/>
      <c r="EH676" s="1"/>
      <c r="EI676" s="1"/>
      <c r="EJ676" s="1"/>
      <c r="EK676" s="1"/>
      <c r="EL676" s="1"/>
      <c r="EM676" s="1"/>
      <c r="EN676" s="1"/>
      <c r="EO676" s="1"/>
      <c r="EP676" s="1"/>
    </row>
    <row r="677" spans="2:146" ht="30.75" customHeight="1">
      <c r="B677" s="1"/>
      <c r="C677" s="1"/>
      <c r="DZ677" s="1"/>
      <c r="EA677" s="1"/>
      <c r="EB677" s="1"/>
      <c r="EC677" s="1"/>
      <c r="ED677" s="1"/>
      <c r="EE677" s="1"/>
      <c r="EF677" s="1"/>
      <c r="EG677" s="1"/>
      <c r="EH677" s="1"/>
      <c r="EI677" s="1"/>
      <c r="EJ677" s="1"/>
      <c r="EK677" s="1"/>
      <c r="EL677" s="1"/>
      <c r="EM677" s="1"/>
      <c r="EN677" s="1"/>
      <c r="EO677" s="1"/>
      <c r="EP677" s="1"/>
    </row>
    <row r="678" spans="2:146" ht="30.75" customHeight="1">
      <c r="B678" s="1"/>
      <c r="C678" s="1"/>
      <c r="DZ678" s="1"/>
      <c r="EA678" s="1"/>
      <c r="EB678" s="1"/>
      <c r="EC678" s="1"/>
      <c r="ED678" s="1"/>
      <c r="EE678" s="1"/>
      <c r="EF678" s="1"/>
      <c r="EG678" s="1"/>
      <c r="EH678" s="1"/>
      <c r="EI678" s="1"/>
      <c r="EJ678" s="1"/>
      <c r="EK678" s="1"/>
      <c r="EL678" s="1"/>
      <c r="EM678" s="1"/>
      <c r="EN678" s="1"/>
      <c r="EO678" s="1"/>
      <c r="EP678" s="1"/>
    </row>
    <row r="679" spans="2:146" ht="30.75" customHeight="1">
      <c r="B679" s="1"/>
      <c r="C679" s="1"/>
      <c r="DZ679" s="1"/>
      <c r="EA679" s="1"/>
      <c r="EB679" s="1"/>
      <c r="EC679" s="1"/>
      <c r="ED679" s="1"/>
      <c r="EE679" s="1"/>
      <c r="EF679" s="1"/>
      <c r="EG679" s="1"/>
      <c r="EH679" s="1"/>
      <c r="EI679" s="1"/>
      <c r="EJ679" s="1"/>
      <c r="EK679" s="1"/>
      <c r="EL679" s="1"/>
      <c r="EM679" s="1"/>
      <c r="EN679" s="1"/>
      <c r="EO679" s="1"/>
      <c r="EP679" s="1"/>
    </row>
    <row r="680" spans="2:146" ht="30.75" customHeight="1">
      <c r="B680" s="1"/>
      <c r="C680" s="1"/>
      <c r="DZ680" s="1"/>
      <c r="EA680" s="1"/>
      <c r="EB680" s="1"/>
      <c r="EC680" s="1"/>
      <c r="ED680" s="1"/>
      <c r="EE680" s="1"/>
      <c r="EF680" s="1"/>
      <c r="EG680" s="1"/>
      <c r="EH680" s="1"/>
      <c r="EI680" s="1"/>
      <c r="EJ680" s="1"/>
      <c r="EK680" s="1"/>
      <c r="EL680" s="1"/>
      <c r="EM680" s="1"/>
      <c r="EN680" s="1"/>
      <c r="EO680" s="1"/>
      <c r="EP680" s="1"/>
    </row>
    <row r="681" spans="2:146" ht="30.75" customHeight="1">
      <c r="B681" s="1"/>
      <c r="C681" s="1"/>
      <c r="DZ681" s="1"/>
      <c r="EA681" s="1"/>
      <c r="EB681" s="1"/>
      <c r="EC681" s="1"/>
      <c r="ED681" s="1"/>
      <c r="EE681" s="1"/>
      <c r="EF681" s="1"/>
      <c r="EG681" s="1"/>
      <c r="EH681" s="1"/>
      <c r="EI681" s="1"/>
      <c r="EJ681" s="1"/>
      <c r="EK681" s="1"/>
      <c r="EL681" s="1"/>
      <c r="EM681" s="1"/>
      <c r="EN681" s="1"/>
      <c r="EO681" s="1"/>
      <c r="EP681" s="1"/>
    </row>
    <row r="682" spans="2:146" ht="30.75" customHeight="1">
      <c r="B682" s="1"/>
      <c r="C682" s="1"/>
      <c r="DZ682" s="1"/>
      <c r="EA682" s="1"/>
      <c r="EB682" s="1"/>
      <c r="EC682" s="1"/>
      <c r="ED682" s="1"/>
      <c r="EE682" s="1"/>
      <c r="EF682" s="1"/>
      <c r="EG682" s="1"/>
      <c r="EH682" s="1"/>
      <c r="EI682" s="1"/>
      <c r="EJ682" s="1"/>
      <c r="EK682" s="1"/>
      <c r="EL682" s="1"/>
      <c r="EM682" s="1"/>
      <c r="EN682" s="1"/>
      <c r="EO682" s="1"/>
      <c r="EP682" s="1"/>
    </row>
    <row r="683" spans="2:146" ht="30.75" customHeight="1">
      <c r="B683" s="1"/>
      <c r="C683" s="1"/>
      <c r="DZ683" s="1"/>
      <c r="EA683" s="1"/>
      <c r="EB683" s="1"/>
      <c r="EC683" s="1"/>
      <c r="ED683" s="1"/>
      <c r="EE683" s="1"/>
      <c r="EF683" s="1"/>
      <c r="EG683" s="1"/>
      <c r="EH683" s="1"/>
      <c r="EI683" s="1"/>
      <c r="EJ683" s="1"/>
      <c r="EK683" s="1"/>
      <c r="EL683" s="1"/>
      <c r="EM683" s="1"/>
      <c r="EN683" s="1"/>
      <c r="EO683" s="1"/>
      <c r="EP683" s="1"/>
    </row>
    <row r="684" spans="2:146" ht="30.75" customHeight="1">
      <c r="B684" s="1"/>
      <c r="C684" s="1"/>
      <c r="DZ684" s="1"/>
      <c r="EA684" s="1"/>
      <c r="EB684" s="1"/>
      <c r="EC684" s="1"/>
      <c r="ED684" s="1"/>
      <c r="EE684" s="1"/>
      <c r="EF684" s="1"/>
      <c r="EG684" s="1"/>
      <c r="EH684" s="1"/>
      <c r="EI684" s="1"/>
      <c r="EJ684" s="1"/>
      <c r="EK684" s="1"/>
      <c r="EL684" s="1"/>
      <c r="EM684" s="1"/>
      <c r="EN684" s="1"/>
      <c r="EO684" s="1"/>
      <c r="EP684" s="1"/>
    </row>
    <row r="685" spans="2:146" ht="30.75" customHeight="1">
      <c r="B685" s="1"/>
      <c r="C685" s="1"/>
      <c r="DZ685" s="1"/>
      <c r="EA685" s="1"/>
      <c r="EB685" s="1"/>
      <c r="EC685" s="1"/>
      <c r="ED685" s="1"/>
      <c r="EE685" s="1"/>
      <c r="EF685" s="1"/>
      <c r="EG685" s="1"/>
      <c r="EH685" s="1"/>
      <c r="EI685" s="1"/>
      <c r="EJ685" s="1"/>
      <c r="EK685" s="1"/>
      <c r="EL685" s="1"/>
      <c r="EM685" s="1"/>
      <c r="EN685" s="1"/>
      <c r="EO685" s="1"/>
      <c r="EP685" s="1"/>
    </row>
    <row r="686" spans="2:146" ht="30.75" customHeight="1">
      <c r="B686" s="1"/>
      <c r="C686" s="1"/>
      <c r="DZ686" s="1"/>
      <c r="EA686" s="1"/>
      <c r="EB686" s="1"/>
      <c r="EC686" s="1"/>
      <c r="ED686" s="1"/>
      <c r="EE686" s="1"/>
      <c r="EF686" s="1"/>
      <c r="EG686" s="1"/>
      <c r="EH686" s="1"/>
      <c r="EI686" s="1"/>
      <c r="EJ686" s="1"/>
      <c r="EK686" s="1"/>
      <c r="EL686" s="1"/>
      <c r="EM686" s="1"/>
      <c r="EN686" s="1"/>
      <c r="EO686" s="1"/>
      <c r="EP686" s="1"/>
    </row>
    <row r="687" spans="2:146" ht="30.75" customHeight="1">
      <c r="B687" s="1"/>
      <c r="C687" s="1"/>
      <c r="DZ687" s="1"/>
      <c r="EA687" s="1"/>
      <c r="EB687" s="1"/>
      <c r="EC687" s="1"/>
      <c r="ED687" s="1"/>
      <c r="EE687" s="1"/>
      <c r="EF687" s="1"/>
      <c r="EG687" s="1"/>
      <c r="EH687" s="1"/>
      <c r="EI687" s="1"/>
      <c r="EJ687" s="1"/>
      <c r="EK687" s="1"/>
      <c r="EL687" s="1"/>
      <c r="EM687" s="1"/>
      <c r="EN687" s="1"/>
      <c r="EO687" s="1"/>
      <c r="EP687" s="1"/>
    </row>
    <row r="688" spans="2:146" ht="30.75" customHeight="1">
      <c r="B688" s="1"/>
      <c r="C688" s="1"/>
      <c r="DZ688" s="1"/>
      <c r="EA688" s="1"/>
      <c r="EB688" s="1"/>
      <c r="EC688" s="1"/>
      <c r="ED688" s="1"/>
      <c r="EE688" s="1"/>
      <c r="EF688" s="1"/>
      <c r="EG688" s="1"/>
      <c r="EH688" s="1"/>
      <c r="EI688" s="1"/>
      <c r="EJ688" s="1"/>
      <c r="EK688" s="1"/>
      <c r="EL688" s="1"/>
      <c r="EM688" s="1"/>
      <c r="EN688" s="1"/>
      <c r="EO688" s="1"/>
      <c r="EP688" s="1"/>
    </row>
    <row r="689" spans="2:146" ht="30.75" customHeight="1">
      <c r="B689" s="1"/>
      <c r="C689" s="1"/>
      <c r="DZ689" s="1"/>
      <c r="EA689" s="1"/>
      <c r="EB689" s="1"/>
      <c r="EC689" s="1"/>
      <c r="ED689" s="1"/>
      <c r="EE689" s="1"/>
      <c r="EF689" s="1"/>
      <c r="EG689" s="1"/>
      <c r="EH689" s="1"/>
      <c r="EI689" s="1"/>
      <c r="EJ689" s="1"/>
      <c r="EK689" s="1"/>
      <c r="EL689" s="1"/>
      <c r="EM689" s="1"/>
      <c r="EN689" s="1"/>
      <c r="EO689" s="1"/>
      <c r="EP689" s="1"/>
    </row>
    <row r="690" spans="2:146" ht="30.75" customHeight="1">
      <c r="B690" s="1"/>
      <c r="C690" s="1"/>
      <c r="DZ690" s="1"/>
      <c r="EA690" s="1"/>
      <c r="EB690" s="1"/>
      <c r="EC690" s="1"/>
      <c r="ED690" s="1"/>
      <c r="EE690" s="1"/>
      <c r="EF690" s="1"/>
      <c r="EG690" s="1"/>
      <c r="EH690" s="1"/>
      <c r="EI690" s="1"/>
      <c r="EJ690" s="1"/>
      <c r="EK690" s="1"/>
      <c r="EL690" s="1"/>
      <c r="EM690" s="1"/>
      <c r="EN690" s="1"/>
      <c r="EO690" s="1"/>
      <c r="EP690" s="1"/>
    </row>
    <row r="691" spans="2:146" ht="30.75" customHeight="1">
      <c r="B691" s="1"/>
      <c r="C691" s="1"/>
      <c r="DZ691" s="1"/>
      <c r="EA691" s="1"/>
      <c r="EB691" s="1"/>
      <c r="EC691" s="1"/>
      <c r="ED691" s="1"/>
      <c r="EE691" s="1"/>
      <c r="EF691" s="1"/>
      <c r="EG691" s="1"/>
      <c r="EH691" s="1"/>
      <c r="EI691" s="1"/>
      <c r="EJ691" s="1"/>
      <c r="EK691" s="1"/>
      <c r="EL691" s="1"/>
      <c r="EM691" s="1"/>
      <c r="EN691" s="1"/>
      <c r="EO691" s="1"/>
      <c r="EP691" s="1"/>
    </row>
    <row r="692" spans="2:146" ht="30.75" customHeight="1">
      <c r="B692" s="1"/>
      <c r="C692" s="1"/>
      <c r="DZ692" s="1"/>
      <c r="EA692" s="1"/>
      <c r="EB692" s="1"/>
      <c r="EC692" s="1"/>
      <c r="ED692" s="1"/>
      <c r="EE692" s="1"/>
      <c r="EF692" s="1"/>
      <c r="EG692" s="1"/>
      <c r="EH692" s="1"/>
      <c r="EI692" s="1"/>
      <c r="EJ692" s="1"/>
      <c r="EK692" s="1"/>
      <c r="EL692" s="1"/>
      <c r="EM692" s="1"/>
      <c r="EN692" s="1"/>
      <c r="EO692" s="1"/>
      <c r="EP692" s="1"/>
    </row>
    <row r="693" spans="2:146" ht="30.75" customHeight="1">
      <c r="B693" s="1"/>
      <c r="C693" s="1"/>
      <c r="DZ693" s="1"/>
      <c r="EA693" s="1"/>
      <c r="EB693" s="1"/>
      <c r="EC693" s="1"/>
      <c r="ED693" s="1"/>
      <c r="EE693" s="1"/>
      <c r="EF693" s="1"/>
      <c r="EG693" s="1"/>
      <c r="EH693" s="1"/>
      <c r="EI693" s="1"/>
      <c r="EJ693" s="1"/>
      <c r="EK693" s="1"/>
      <c r="EL693" s="1"/>
      <c r="EM693" s="1"/>
      <c r="EN693" s="1"/>
      <c r="EO693" s="1"/>
      <c r="EP693" s="1"/>
    </row>
    <row r="694" spans="2:146" ht="30.75" customHeight="1">
      <c r="B694" s="1"/>
      <c r="C694" s="1"/>
      <c r="DZ694" s="1"/>
      <c r="EA694" s="1"/>
      <c r="EB694" s="1"/>
      <c r="EC694" s="1"/>
      <c r="ED694" s="1"/>
      <c r="EE694" s="1"/>
      <c r="EF694" s="1"/>
      <c r="EG694" s="1"/>
      <c r="EH694" s="1"/>
      <c r="EI694" s="1"/>
      <c r="EJ694" s="1"/>
      <c r="EK694" s="1"/>
      <c r="EL694" s="1"/>
      <c r="EM694" s="1"/>
      <c r="EN694" s="1"/>
      <c r="EO694" s="1"/>
      <c r="EP694" s="1"/>
    </row>
    <row r="695" spans="2:146" ht="30.75" customHeight="1">
      <c r="B695" s="1"/>
      <c r="C695" s="1"/>
      <c r="DZ695" s="1"/>
      <c r="EA695" s="1"/>
      <c r="EB695" s="1"/>
      <c r="EC695" s="1"/>
      <c r="ED695" s="1"/>
      <c r="EE695" s="1"/>
      <c r="EF695" s="1"/>
      <c r="EG695" s="1"/>
      <c r="EH695" s="1"/>
      <c r="EI695" s="1"/>
      <c r="EJ695" s="1"/>
      <c r="EK695" s="1"/>
      <c r="EL695" s="1"/>
      <c r="EM695" s="1"/>
      <c r="EN695" s="1"/>
      <c r="EO695" s="1"/>
      <c r="EP695" s="1"/>
    </row>
    <row r="696" spans="2:146" ht="30.75" customHeight="1">
      <c r="B696" s="1"/>
      <c r="C696" s="1"/>
      <c r="DZ696" s="1"/>
      <c r="EA696" s="1"/>
      <c r="EB696" s="1"/>
      <c r="EC696" s="1"/>
      <c r="ED696" s="1"/>
      <c r="EE696" s="1"/>
      <c r="EF696" s="1"/>
      <c r="EG696" s="1"/>
      <c r="EH696" s="1"/>
      <c r="EI696" s="1"/>
      <c r="EJ696" s="1"/>
      <c r="EK696" s="1"/>
      <c r="EL696" s="1"/>
      <c r="EM696" s="1"/>
      <c r="EN696" s="1"/>
      <c r="EO696" s="1"/>
      <c r="EP696" s="1"/>
    </row>
    <row r="697" spans="2:146" ht="30.75" customHeight="1">
      <c r="B697" s="1"/>
      <c r="C697" s="1"/>
      <c r="DZ697" s="1"/>
      <c r="EA697" s="1"/>
      <c r="EB697" s="1"/>
      <c r="EC697" s="1"/>
      <c r="ED697" s="1"/>
      <c r="EE697" s="1"/>
      <c r="EF697" s="1"/>
      <c r="EG697" s="1"/>
      <c r="EH697" s="1"/>
      <c r="EI697" s="1"/>
      <c r="EJ697" s="1"/>
      <c r="EK697" s="1"/>
      <c r="EL697" s="1"/>
      <c r="EM697" s="1"/>
      <c r="EN697" s="1"/>
      <c r="EO697" s="1"/>
      <c r="EP697" s="1"/>
    </row>
    <row r="698" spans="2:146" ht="30.75" customHeight="1">
      <c r="B698" s="1"/>
      <c r="C698" s="1"/>
      <c r="DZ698" s="1"/>
      <c r="EA698" s="1"/>
      <c r="EB698" s="1"/>
      <c r="EC698" s="1"/>
      <c r="ED698" s="1"/>
      <c r="EE698" s="1"/>
      <c r="EF698" s="1"/>
      <c r="EG698" s="1"/>
      <c r="EH698" s="1"/>
      <c r="EI698" s="1"/>
      <c r="EJ698" s="1"/>
      <c r="EK698" s="1"/>
      <c r="EL698" s="1"/>
      <c r="EM698" s="1"/>
      <c r="EN698" s="1"/>
      <c r="EO698" s="1"/>
      <c r="EP698" s="1"/>
    </row>
    <row r="699" spans="2:146" ht="30.75" customHeight="1">
      <c r="B699" s="1"/>
      <c r="C699" s="1"/>
      <c r="DZ699" s="1"/>
      <c r="EA699" s="1"/>
      <c r="EB699" s="1"/>
      <c r="EC699" s="1"/>
      <c r="ED699" s="1"/>
      <c r="EE699" s="1"/>
      <c r="EF699" s="1"/>
      <c r="EG699" s="1"/>
      <c r="EH699" s="1"/>
      <c r="EI699" s="1"/>
      <c r="EJ699" s="1"/>
      <c r="EK699" s="1"/>
      <c r="EL699" s="1"/>
      <c r="EM699" s="1"/>
      <c r="EN699" s="1"/>
      <c r="EO699" s="1"/>
      <c r="EP699" s="1"/>
    </row>
    <row r="700" spans="2:146" ht="30.75" customHeight="1">
      <c r="B700" s="1"/>
      <c r="C700" s="1"/>
      <c r="DZ700" s="1"/>
      <c r="EA700" s="1"/>
      <c r="EB700" s="1"/>
      <c r="EC700" s="1"/>
      <c r="ED700" s="1"/>
      <c r="EE700" s="1"/>
      <c r="EF700" s="1"/>
      <c r="EG700" s="1"/>
      <c r="EH700" s="1"/>
      <c r="EI700" s="1"/>
      <c r="EJ700" s="1"/>
      <c r="EK700" s="1"/>
      <c r="EL700" s="1"/>
      <c r="EM700" s="1"/>
      <c r="EN700" s="1"/>
      <c r="EO700" s="1"/>
      <c r="EP700" s="1"/>
    </row>
    <row r="701" spans="2:146" ht="30.75" customHeight="1">
      <c r="B701" s="1"/>
      <c r="C701" s="1"/>
      <c r="DZ701" s="1"/>
      <c r="EA701" s="1"/>
      <c r="EB701" s="1"/>
      <c r="EC701" s="1"/>
      <c r="ED701" s="1"/>
      <c r="EE701" s="1"/>
      <c r="EF701" s="1"/>
      <c r="EG701" s="1"/>
      <c r="EH701" s="1"/>
      <c r="EI701" s="1"/>
      <c r="EJ701" s="1"/>
      <c r="EK701" s="1"/>
      <c r="EL701" s="1"/>
      <c r="EM701" s="1"/>
      <c r="EN701" s="1"/>
      <c r="EO701" s="1"/>
      <c r="EP701" s="1"/>
    </row>
    <row r="702" spans="2:146" ht="30.75" customHeight="1">
      <c r="B702" s="1"/>
      <c r="C702" s="1"/>
      <c r="DZ702" s="1"/>
      <c r="EA702" s="1"/>
      <c r="EB702" s="1"/>
      <c r="EC702" s="1"/>
      <c r="ED702" s="1"/>
      <c r="EE702" s="1"/>
      <c r="EF702" s="1"/>
      <c r="EG702" s="1"/>
      <c r="EH702" s="1"/>
      <c r="EI702" s="1"/>
      <c r="EJ702" s="1"/>
      <c r="EK702" s="1"/>
      <c r="EL702" s="1"/>
      <c r="EM702" s="1"/>
      <c r="EN702" s="1"/>
      <c r="EO702" s="1"/>
      <c r="EP702" s="1"/>
    </row>
    <row r="703" spans="2:146" ht="30.75" customHeight="1">
      <c r="B703" s="1"/>
      <c r="C703" s="1"/>
      <c r="DZ703" s="1"/>
      <c r="EA703" s="1"/>
      <c r="EB703" s="1"/>
      <c r="EC703" s="1"/>
      <c r="ED703" s="1"/>
      <c r="EE703" s="1"/>
      <c r="EF703" s="1"/>
      <c r="EG703" s="1"/>
      <c r="EH703" s="1"/>
      <c r="EI703" s="1"/>
      <c r="EJ703" s="1"/>
      <c r="EK703" s="1"/>
      <c r="EL703" s="1"/>
      <c r="EM703" s="1"/>
      <c r="EN703" s="1"/>
      <c r="EO703" s="1"/>
      <c r="EP703" s="1"/>
    </row>
    <row r="704" spans="2:146" ht="30.75" customHeight="1">
      <c r="B704" s="1"/>
      <c r="C704" s="1"/>
      <c r="DZ704" s="1"/>
      <c r="EA704" s="1"/>
      <c r="EB704" s="1"/>
      <c r="EC704" s="1"/>
      <c r="ED704" s="1"/>
      <c r="EE704" s="1"/>
      <c r="EF704" s="1"/>
      <c r="EG704" s="1"/>
      <c r="EH704" s="1"/>
      <c r="EI704" s="1"/>
      <c r="EJ704" s="1"/>
      <c r="EK704" s="1"/>
      <c r="EL704" s="1"/>
      <c r="EM704" s="1"/>
      <c r="EN704" s="1"/>
      <c r="EO704" s="1"/>
      <c r="EP704" s="1"/>
    </row>
    <row r="705" spans="2:146" ht="30.75" customHeight="1">
      <c r="B705" s="1"/>
      <c r="C705" s="1"/>
      <c r="DZ705" s="1"/>
      <c r="EA705" s="1"/>
      <c r="EB705" s="1"/>
      <c r="EC705" s="1"/>
      <c r="ED705" s="1"/>
      <c r="EE705" s="1"/>
      <c r="EF705" s="1"/>
      <c r="EG705" s="1"/>
      <c r="EH705" s="1"/>
      <c r="EI705" s="1"/>
      <c r="EJ705" s="1"/>
      <c r="EK705" s="1"/>
      <c r="EL705" s="1"/>
      <c r="EM705" s="1"/>
      <c r="EN705" s="1"/>
      <c r="EO705" s="1"/>
      <c r="EP705" s="1"/>
    </row>
    <row r="706" spans="2:146" ht="30.75" customHeight="1">
      <c r="B706" s="1"/>
      <c r="C706" s="1"/>
      <c r="DZ706" s="1"/>
      <c r="EA706" s="1"/>
      <c r="EB706" s="1"/>
      <c r="EC706" s="1"/>
      <c r="ED706" s="1"/>
      <c r="EE706" s="1"/>
      <c r="EF706" s="1"/>
      <c r="EG706" s="1"/>
      <c r="EH706" s="1"/>
      <c r="EI706" s="1"/>
      <c r="EJ706" s="1"/>
      <c r="EK706" s="1"/>
      <c r="EL706" s="1"/>
      <c r="EM706" s="1"/>
      <c r="EN706" s="1"/>
      <c r="EO706" s="1"/>
      <c r="EP706" s="1"/>
    </row>
    <row r="707" spans="2:146" ht="30.75" customHeight="1">
      <c r="B707" s="1"/>
      <c r="C707" s="1"/>
      <c r="DZ707" s="1"/>
      <c r="EA707" s="1"/>
      <c r="EB707" s="1"/>
      <c r="EC707" s="1"/>
      <c r="ED707" s="1"/>
      <c r="EE707" s="1"/>
      <c r="EF707" s="1"/>
      <c r="EG707" s="1"/>
      <c r="EH707" s="1"/>
      <c r="EI707" s="1"/>
      <c r="EJ707" s="1"/>
      <c r="EK707" s="1"/>
      <c r="EL707" s="1"/>
      <c r="EM707" s="1"/>
      <c r="EN707" s="1"/>
      <c r="EO707" s="1"/>
      <c r="EP707" s="1"/>
    </row>
    <row r="708" spans="2:146" ht="30.75" customHeight="1">
      <c r="B708" s="1"/>
      <c r="C708" s="1"/>
      <c r="DZ708" s="1"/>
      <c r="EA708" s="1"/>
      <c r="EB708" s="1"/>
      <c r="EC708" s="1"/>
      <c r="ED708" s="1"/>
      <c r="EE708" s="1"/>
      <c r="EF708" s="1"/>
      <c r="EG708" s="1"/>
      <c r="EH708" s="1"/>
      <c r="EI708" s="1"/>
      <c r="EJ708" s="1"/>
      <c r="EK708" s="1"/>
      <c r="EL708" s="1"/>
      <c r="EM708" s="1"/>
      <c r="EN708" s="1"/>
      <c r="EO708" s="1"/>
      <c r="EP708" s="1"/>
    </row>
    <row r="709" spans="2:146" ht="30.75" customHeight="1">
      <c r="B709" s="1"/>
      <c r="C709" s="1"/>
      <c r="DZ709" s="1"/>
      <c r="EA709" s="1"/>
      <c r="EB709" s="1"/>
      <c r="EC709" s="1"/>
      <c r="ED709" s="1"/>
      <c r="EE709" s="1"/>
      <c r="EF709" s="1"/>
      <c r="EG709" s="1"/>
      <c r="EH709" s="1"/>
      <c r="EI709" s="1"/>
      <c r="EJ709" s="1"/>
      <c r="EK709" s="1"/>
      <c r="EL709" s="1"/>
      <c r="EM709" s="1"/>
      <c r="EN709" s="1"/>
      <c r="EO709" s="1"/>
      <c r="EP709" s="1"/>
    </row>
    <row r="710" spans="2:146" ht="30.75" customHeight="1">
      <c r="B710" s="1"/>
      <c r="C710" s="1"/>
      <c r="DZ710" s="1"/>
      <c r="EA710" s="1"/>
      <c r="EB710" s="1"/>
      <c r="EC710" s="1"/>
      <c r="ED710" s="1"/>
      <c r="EE710" s="1"/>
      <c r="EF710" s="1"/>
      <c r="EG710" s="1"/>
      <c r="EH710" s="1"/>
      <c r="EI710" s="1"/>
      <c r="EJ710" s="1"/>
      <c r="EK710" s="1"/>
      <c r="EL710" s="1"/>
      <c r="EM710" s="1"/>
      <c r="EN710" s="1"/>
      <c r="EO710" s="1"/>
      <c r="EP710" s="1"/>
    </row>
    <row r="711" spans="2:146" ht="30.75" customHeight="1">
      <c r="B711" s="1"/>
      <c r="C711" s="1"/>
      <c r="DZ711" s="1"/>
      <c r="EA711" s="1"/>
      <c r="EB711" s="1"/>
      <c r="EC711" s="1"/>
      <c r="ED711" s="1"/>
      <c r="EE711" s="1"/>
      <c r="EF711" s="1"/>
      <c r="EG711" s="1"/>
      <c r="EH711" s="1"/>
      <c r="EI711" s="1"/>
      <c r="EJ711" s="1"/>
      <c r="EK711" s="1"/>
      <c r="EL711" s="1"/>
      <c r="EM711" s="1"/>
      <c r="EN711" s="1"/>
      <c r="EO711" s="1"/>
      <c r="EP711" s="1"/>
    </row>
    <row r="712" spans="2:146" ht="30.75" customHeight="1">
      <c r="B712" s="1"/>
      <c r="C712" s="1"/>
      <c r="DZ712" s="1"/>
      <c r="EA712" s="1"/>
      <c r="EB712" s="1"/>
      <c r="EC712" s="1"/>
      <c r="ED712" s="1"/>
      <c r="EE712" s="1"/>
      <c r="EF712" s="1"/>
      <c r="EG712" s="1"/>
      <c r="EH712" s="1"/>
      <c r="EI712" s="1"/>
      <c r="EJ712" s="1"/>
      <c r="EK712" s="1"/>
      <c r="EL712" s="1"/>
      <c r="EM712" s="1"/>
      <c r="EN712" s="1"/>
      <c r="EO712" s="1"/>
      <c r="EP712" s="1"/>
    </row>
    <row r="713" spans="2:146" ht="30.75" customHeight="1">
      <c r="B713" s="1"/>
      <c r="C713" s="1"/>
      <c r="DZ713" s="1"/>
      <c r="EA713" s="1"/>
      <c r="EB713" s="1"/>
      <c r="EC713" s="1"/>
      <c r="ED713" s="1"/>
      <c r="EE713" s="1"/>
      <c r="EF713" s="1"/>
      <c r="EG713" s="1"/>
      <c r="EH713" s="1"/>
      <c r="EI713" s="1"/>
      <c r="EJ713" s="1"/>
      <c r="EK713" s="1"/>
      <c r="EL713" s="1"/>
      <c r="EM713" s="1"/>
      <c r="EN713" s="1"/>
      <c r="EO713" s="1"/>
      <c r="EP713" s="1"/>
    </row>
    <row r="714" spans="2:146" ht="30.75" customHeight="1">
      <c r="B714" s="1"/>
      <c r="C714" s="1"/>
      <c r="DZ714" s="1"/>
      <c r="EA714" s="1"/>
      <c r="EB714" s="1"/>
      <c r="EC714" s="1"/>
      <c r="ED714" s="1"/>
      <c r="EE714" s="1"/>
      <c r="EF714" s="1"/>
      <c r="EG714" s="1"/>
      <c r="EH714" s="1"/>
      <c r="EI714" s="1"/>
      <c r="EJ714" s="1"/>
      <c r="EK714" s="1"/>
      <c r="EL714" s="1"/>
      <c r="EM714" s="1"/>
      <c r="EN714" s="1"/>
      <c r="EO714" s="1"/>
      <c r="EP714" s="1"/>
    </row>
    <row r="715" spans="2:146" ht="30.75" customHeight="1">
      <c r="B715" s="1"/>
      <c r="C715" s="1"/>
      <c r="DZ715" s="1"/>
      <c r="EA715" s="1"/>
      <c r="EB715" s="1"/>
      <c r="EC715" s="1"/>
      <c r="ED715" s="1"/>
      <c r="EE715" s="1"/>
      <c r="EF715" s="1"/>
      <c r="EG715" s="1"/>
      <c r="EH715" s="1"/>
      <c r="EI715" s="1"/>
      <c r="EJ715" s="1"/>
      <c r="EK715" s="1"/>
      <c r="EL715" s="1"/>
      <c r="EM715" s="1"/>
      <c r="EN715" s="1"/>
      <c r="EO715" s="1"/>
      <c r="EP715" s="1"/>
    </row>
    <row r="716" spans="2:146" ht="30.75" customHeight="1">
      <c r="B716" s="1"/>
      <c r="C716" s="1"/>
      <c r="DZ716" s="1"/>
      <c r="EA716" s="1"/>
      <c r="EB716" s="1"/>
      <c r="EC716" s="1"/>
      <c r="ED716" s="1"/>
      <c r="EE716" s="1"/>
      <c r="EF716" s="1"/>
      <c r="EG716" s="1"/>
      <c r="EH716" s="1"/>
      <c r="EI716" s="1"/>
      <c r="EJ716" s="1"/>
      <c r="EK716" s="1"/>
      <c r="EL716" s="1"/>
      <c r="EM716" s="1"/>
      <c r="EN716" s="1"/>
      <c r="EO716" s="1"/>
      <c r="EP716" s="1"/>
    </row>
    <row r="717" spans="2:146" ht="30.75" customHeight="1">
      <c r="B717" s="1"/>
      <c r="C717" s="1"/>
      <c r="DZ717" s="1"/>
      <c r="EA717" s="1"/>
      <c r="EB717" s="1"/>
      <c r="EC717" s="1"/>
      <c r="ED717" s="1"/>
      <c r="EE717" s="1"/>
      <c r="EF717" s="1"/>
      <c r="EG717" s="1"/>
      <c r="EH717" s="1"/>
      <c r="EI717" s="1"/>
      <c r="EJ717" s="1"/>
      <c r="EK717" s="1"/>
      <c r="EL717" s="1"/>
      <c r="EM717" s="1"/>
      <c r="EN717" s="1"/>
      <c r="EO717" s="1"/>
      <c r="EP717" s="1"/>
    </row>
    <row r="718" spans="2:146" ht="30.75" customHeight="1">
      <c r="B718" s="1"/>
      <c r="C718" s="1"/>
      <c r="DZ718" s="1"/>
      <c r="EA718" s="1"/>
      <c r="EB718" s="1"/>
      <c r="EC718" s="1"/>
      <c r="ED718" s="1"/>
      <c r="EE718" s="1"/>
      <c r="EF718" s="1"/>
      <c r="EG718" s="1"/>
      <c r="EH718" s="1"/>
      <c r="EI718" s="1"/>
      <c r="EJ718" s="1"/>
      <c r="EK718" s="1"/>
      <c r="EL718" s="1"/>
      <c r="EM718" s="1"/>
      <c r="EN718" s="1"/>
      <c r="EO718" s="1"/>
      <c r="EP718" s="1"/>
    </row>
    <row r="719" spans="2:146" ht="30.75" customHeight="1">
      <c r="B719" s="1"/>
      <c r="C719" s="1"/>
      <c r="DZ719" s="1"/>
      <c r="EA719" s="1"/>
      <c r="EB719" s="1"/>
      <c r="EC719" s="1"/>
      <c r="ED719" s="1"/>
      <c r="EE719" s="1"/>
      <c r="EF719" s="1"/>
      <c r="EG719" s="1"/>
      <c r="EH719" s="1"/>
      <c r="EI719" s="1"/>
      <c r="EJ719" s="1"/>
      <c r="EK719" s="1"/>
      <c r="EL719" s="1"/>
      <c r="EM719" s="1"/>
      <c r="EN719" s="1"/>
      <c r="EO719" s="1"/>
      <c r="EP719" s="1"/>
    </row>
    <row r="729" spans="2:146" ht="30.75" customHeight="1">
      <c r="B729" s="1"/>
      <c r="C729" s="1"/>
      <c r="DZ729" s="1"/>
      <c r="EA729" s="1"/>
      <c r="EB729" s="1"/>
      <c r="EC729" s="1"/>
      <c r="ED729" s="1"/>
      <c r="EE729" s="1"/>
      <c r="EF729" s="1"/>
      <c r="EG729" s="1"/>
      <c r="EH729" s="1"/>
      <c r="EI729" s="1"/>
      <c r="EJ729" s="1"/>
      <c r="EK729" s="1"/>
      <c r="EL729" s="1"/>
      <c r="EM729" s="1"/>
      <c r="EN729" s="1"/>
      <c r="EO729" s="1"/>
      <c r="EP729" s="1"/>
    </row>
    <row r="730" spans="2:146" ht="30.75" customHeight="1">
      <c r="B730" s="1"/>
      <c r="C730" s="1"/>
      <c r="DZ730" s="1"/>
      <c r="EA730" s="1"/>
      <c r="EB730" s="1"/>
      <c r="EC730" s="1"/>
      <c r="ED730" s="1"/>
      <c r="EE730" s="1"/>
      <c r="EF730" s="1"/>
      <c r="EG730" s="1"/>
      <c r="EH730" s="1"/>
      <c r="EI730" s="1"/>
      <c r="EJ730" s="1"/>
      <c r="EK730" s="1"/>
      <c r="EL730" s="1"/>
      <c r="EM730" s="1"/>
      <c r="EN730" s="1"/>
      <c r="EO730" s="1"/>
      <c r="EP730" s="1"/>
    </row>
    <row r="731" spans="2:146" ht="30.75" customHeight="1">
      <c r="B731" s="1"/>
      <c r="C731" s="1"/>
      <c r="DZ731" s="1"/>
      <c r="EA731" s="1"/>
      <c r="EB731" s="1"/>
      <c r="EC731" s="1"/>
      <c r="ED731" s="1"/>
      <c r="EE731" s="1"/>
      <c r="EF731" s="1"/>
      <c r="EG731" s="1"/>
      <c r="EH731" s="1"/>
      <c r="EI731" s="1"/>
      <c r="EJ731" s="1"/>
      <c r="EK731" s="1"/>
      <c r="EL731" s="1"/>
      <c r="EM731" s="1"/>
      <c r="EN731" s="1"/>
      <c r="EO731" s="1"/>
      <c r="EP731" s="1"/>
    </row>
    <row r="732" spans="2:146" ht="30.75" customHeight="1">
      <c r="B732" s="1"/>
      <c r="C732" s="1"/>
      <c r="DZ732" s="1"/>
      <c r="EA732" s="1"/>
      <c r="EB732" s="1"/>
      <c r="EC732" s="1"/>
      <c r="ED732" s="1"/>
      <c r="EE732" s="1"/>
      <c r="EF732" s="1"/>
      <c r="EG732" s="1"/>
      <c r="EH732" s="1"/>
      <c r="EI732" s="1"/>
      <c r="EJ732" s="1"/>
      <c r="EK732" s="1"/>
      <c r="EL732" s="1"/>
      <c r="EM732" s="1"/>
      <c r="EN732" s="1"/>
      <c r="EO732" s="1"/>
      <c r="EP732" s="1"/>
    </row>
    <row r="734" spans="2:146" ht="30.75" customHeight="1">
      <c r="B734" s="1"/>
      <c r="C734" s="1"/>
      <c r="DZ734" s="1"/>
      <c r="EA734" s="1"/>
      <c r="EB734" s="1"/>
      <c r="EC734" s="1"/>
      <c r="ED734" s="1"/>
      <c r="EE734" s="1"/>
      <c r="EF734" s="1"/>
      <c r="EG734" s="1"/>
      <c r="EH734" s="1"/>
      <c r="EI734" s="1"/>
      <c r="EJ734" s="1"/>
      <c r="EK734" s="1"/>
      <c r="EL734" s="1"/>
      <c r="EM734" s="1"/>
      <c r="EN734" s="1"/>
      <c r="EO734" s="1"/>
      <c r="EP734" s="1"/>
    </row>
    <row r="743" spans="2:146" ht="30.75" customHeight="1">
      <c r="B743" s="1"/>
      <c r="C743" s="1"/>
      <c r="DZ743" s="1"/>
      <c r="EA743" s="1"/>
      <c r="EB743" s="1"/>
      <c r="EC743" s="1"/>
      <c r="ED743" s="1"/>
      <c r="EE743" s="1"/>
      <c r="EF743" s="1"/>
      <c r="EG743" s="1"/>
      <c r="EH743" s="1"/>
      <c r="EI743" s="1"/>
      <c r="EJ743" s="1"/>
      <c r="EK743" s="1"/>
      <c r="EL743" s="1"/>
      <c r="EM743" s="1"/>
      <c r="EN743" s="1"/>
      <c r="EO743" s="1"/>
      <c r="EP743" s="1"/>
    </row>
    <row r="744" spans="2:146" ht="30.75" customHeight="1">
      <c r="B744" s="1"/>
      <c r="C744" s="1"/>
      <c r="DZ744" s="1"/>
      <c r="EA744" s="1"/>
      <c r="EB744" s="1"/>
      <c r="EC744" s="1"/>
      <c r="ED744" s="1"/>
      <c r="EE744" s="1"/>
      <c r="EF744" s="1"/>
      <c r="EG744" s="1"/>
      <c r="EH744" s="1"/>
      <c r="EI744" s="1"/>
      <c r="EJ744" s="1"/>
      <c r="EK744" s="1"/>
      <c r="EL744" s="1"/>
      <c r="EM744" s="1"/>
      <c r="EN744" s="1"/>
      <c r="EO744" s="1"/>
      <c r="EP744" s="1"/>
    </row>
    <row r="745" spans="2:146" ht="30.75" customHeight="1">
      <c r="B745" s="1"/>
      <c r="C745" s="1"/>
      <c r="DZ745" s="1"/>
      <c r="EA745" s="1"/>
      <c r="EB745" s="1"/>
      <c r="EC745" s="1"/>
      <c r="ED745" s="1"/>
      <c r="EE745" s="1"/>
      <c r="EF745" s="1"/>
      <c r="EG745" s="1"/>
      <c r="EH745" s="1"/>
      <c r="EI745" s="1"/>
      <c r="EJ745" s="1"/>
      <c r="EK745" s="1"/>
      <c r="EL745" s="1"/>
      <c r="EM745" s="1"/>
      <c r="EN745" s="1"/>
      <c r="EO745" s="1"/>
      <c r="EP745" s="1"/>
    </row>
    <row r="746" spans="2:146" ht="30.75" customHeight="1">
      <c r="B746" s="1"/>
      <c r="C746" s="1"/>
      <c r="DZ746" s="1"/>
      <c r="EA746" s="1"/>
      <c r="EB746" s="1"/>
      <c r="EC746" s="1"/>
      <c r="ED746" s="1"/>
      <c r="EE746" s="1"/>
      <c r="EF746" s="1"/>
      <c r="EG746" s="1"/>
      <c r="EH746" s="1"/>
      <c r="EI746" s="1"/>
      <c r="EJ746" s="1"/>
      <c r="EK746" s="1"/>
      <c r="EL746" s="1"/>
      <c r="EM746" s="1"/>
      <c r="EN746" s="1"/>
      <c r="EO746" s="1"/>
      <c r="EP746" s="1"/>
    </row>
    <row r="752" spans="2:146" ht="30.75" customHeight="1">
      <c r="B752" s="1"/>
      <c r="C752" s="1"/>
      <c r="DZ752" s="1"/>
      <c r="EA752" s="1"/>
      <c r="EB752" s="1"/>
      <c r="EC752" s="1"/>
      <c r="ED752" s="1"/>
      <c r="EE752" s="1"/>
      <c r="EF752" s="1"/>
      <c r="EG752" s="1"/>
      <c r="EH752" s="1"/>
      <c r="EI752" s="1"/>
      <c r="EJ752" s="1"/>
      <c r="EK752" s="1"/>
      <c r="EL752" s="1"/>
      <c r="EM752" s="1"/>
      <c r="EN752" s="1"/>
      <c r="EO752" s="1"/>
      <c r="EP752" s="1"/>
    </row>
    <row r="763" spans="2:146" ht="30.75" customHeight="1">
      <c r="B763" s="1"/>
      <c r="C763" s="1"/>
      <c r="DZ763" s="1"/>
      <c r="EA763" s="1"/>
      <c r="EB763" s="1"/>
      <c r="EC763" s="1"/>
      <c r="ED763" s="1"/>
      <c r="EE763" s="1"/>
      <c r="EF763" s="1"/>
      <c r="EG763" s="1"/>
      <c r="EH763" s="1"/>
      <c r="EI763" s="1"/>
      <c r="EJ763" s="1"/>
      <c r="EK763" s="1"/>
      <c r="EL763" s="1"/>
      <c r="EM763" s="1"/>
      <c r="EN763" s="1"/>
      <c r="EO763" s="1"/>
      <c r="EP763" s="1"/>
    </row>
    <row r="764" spans="2:146" ht="30.75" customHeight="1">
      <c r="B764" s="1"/>
      <c r="C764" s="1"/>
      <c r="DZ764" s="1"/>
      <c r="EA764" s="1"/>
      <c r="EB764" s="1"/>
      <c r="EC764" s="1"/>
      <c r="ED764" s="1"/>
      <c r="EE764" s="1"/>
      <c r="EF764" s="1"/>
      <c r="EG764" s="1"/>
      <c r="EH764" s="1"/>
      <c r="EI764" s="1"/>
      <c r="EJ764" s="1"/>
      <c r="EK764" s="1"/>
      <c r="EL764" s="1"/>
      <c r="EM764" s="1"/>
      <c r="EN764" s="1"/>
      <c r="EO764" s="1"/>
      <c r="EP764" s="1"/>
    </row>
    <row r="765" spans="2:146" ht="30.75" customHeight="1">
      <c r="B765" s="1"/>
      <c r="C765" s="1"/>
      <c r="DZ765" s="1"/>
      <c r="EA765" s="1"/>
      <c r="EB765" s="1"/>
      <c r="EC765" s="1"/>
      <c r="ED765" s="1"/>
      <c r="EE765" s="1"/>
      <c r="EF765" s="1"/>
      <c r="EG765" s="1"/>
      <c r="EH765" s="1"/>
      <c r="EI765" s="1"/>
      <c r="EJ765" s="1"/>
      <c r="EK765" s="1"/>
      <c r="EL765" s="1"/>
      <c r="EM765" s="1"/>
      <c r="EN765" s="1"/>
      <c r="EO765" s="1"/>
      <c r="EP765" s="1"/>
    </row>
    <row r="766" spans="2:146" ht="30.75" customHeight="1">
      <c r="B766" s="1"/>
      <c r="C766" s="1"/>
      <c r="DZ766" s="1"/>
      <c r="EA766" s="1"/>
      <c r="EB766" s="1"/>
      <c r="EC766" s="1"/>
      <c r="ED766" s="1"/>
      <c r="EE766" s="1"/>
      <c r="EF766" s="1"/>
      <c r="EG766" s="1"/>
      <c r="EH766" s="1"/>
      <c r="EI766" s="1"/>
      <c r="EJ766" s="1"/>
      <c r="EK766" s="1"/>
      <c r="EL766" s="1"/>
      <c r="EM766" s="1"/>
      <c r="EN766" s="1"/>
      <c r="EO766" s="1"/>
      <c r="EP766" s="1"/>
    </row>
    <row r="767" spans="2:146" ht="30.75" customHeight="1">
      <c r="B767" s="1"/>
      <c r="C767" s="1"/>
      <c r="DZ767" s="1"/>
      <c r="EA767" s="1"/>
      <c r="EB767" s="1"/>
      <c r="EC767" s="1"/>
      <c r="ED767" s="1"/>
      <c r="EE767" s="1"/>
      <c r="EF767" s="1"/>
      <c r="EG767" s="1"/>
      <c r="EH767" s="1"/>
      <c r="EI767" s="1"/>
      <c r="EJ767" s="1"/>
      <c r="EK767" s="1"/>
      <c r="EL767" s="1"/>
      <c r="EM767" s="1"/>
      <c r="EN767" s="1"/>
      <c r="EO767" s="1"/>
      <c r="EP767" s="1"/>
    </row>
    <row r="768" spans="2:146" ht="30.75" customHeight="1">
      <c r="B768" s="1"/>
      <c r="C768" s="1"/>
      <c r="DZ768" s="1"/>
      <c r="EA768" s="1"/>
      <c r="EB768" s="1"/>
      <c r="EC768" s="1"/>
      <c r="ED768" s="1"/>
      <c r="EE768" s="1"/>
      <c r="EF768" s="1"/>
      <c r="EG768" s="1"/>
      <c r="EH768" s="1"/>
      <c r="EI768" s="1"/>
      <c r="EJ768" s="1"/>
      <c r="EK768" s="1"/>
      <c r="EL768" s="1"/>
      <c r="EM768" s="1"/>
      <c r="EN768" s="1"/>
      <c r="EO768" s="1"/>
      <c r="EP768" s="1"/>
    </row>
    <row r="769" spans="2:146" ht="30.75" customHeight="1">
      <c r="B769" s="1"/>
      <c r="C769" s="1"/>
      <c r="DZ769" s="1"/>
      <c r="EA769" s="1"/>
      <c r="EB769" s="1"/>
      <c r="EC769" s="1"/>
      <c r="ED769" s="1"/>
      <c r="EE769" s="1"/>
      <c r="EF769" s="1"/>
      <c r="EG769" s="1"/>
      <c r="EH769" s="1"/>
      <c r="EI769" s="1"/>
      <c r="EJ769" s="1"/>
      <c r="EK769" s="1"/>
      <c r="EL769" s="1"/>
      <c r="EM769" s="1"/>
      <c r="EN769" s="1"/>
      <c r="EO769" s="1"/>
      <c r="EP769" s="1"/>
    </row>
    <row r="770" spans="2:146" ht="30.75" customHeight="1">
      <c r="B770" s="1"/>
      <c r="C770" s="1"/>
      <c r="DZ770" s="1"/>
      <c r="EA770" s="1"/>
      <c r="EB770" s="1"/>
      <c r="EC770" s="1"/>
      <c r="ED770" s="1"/>
      <c r="EE770" s="1"/>
      <c r="EF770" s="1"/>
      <c r="EG770" s="1"/>
      <c r="EH770" s="1"/>
      <c r="EI770" s="1"/>
      <c r="EJ770" s="1"/>
      <c r="EK770" s="1"/>
      <c r="EL770" s="1"/>
      <c r="EM770" s="1"/>
      <c r="EN770" s="1"/>
      <c r="EO770" s="1"/>
      <c r="EP770" s="1"/>
    </row>
    <row r="771" spans="2:146" ht="30.75" customHeight="1">
      <c r="B771" s="1"/>
      <c r="C771" s="1"/>
      <c r="DZ771" s="1"/>
      <c r="EA771" s="1"/>
      <c r="EB771" s="1"/>
      <c r="EC771" s="1"/>
      <c r="ED771" s="1"/>
      <c r="EE771" s="1"/>
      <c r="EF771" s="1"/>
      <c r="EG771" s="1"/>
      <c r="EH771" s="1"/>
      <c r="EI771" s="1"/>
      <c r="EJ771" s="1"/>
      <c r="EK771" s="1"/>
      <c r="EL771" s="1"/>
      <c r="EM771" s="1"/>
      <c r="EN771" s="1"/>
      <c r="EO771" s="1"/>
      <c r="EP771" s="1"/>
    </row>
    <row r="772" spans="2:146" ht="30.75" customHeight="1">
      <c r="B772" s="1"/>
      <c r="C772" s="1"/>
      <c r="DZ772" s="1"/>
      <c r="EA772" s="1"/>
      <c r="EB772" s="1"/>
      <c r="EC772" s="1"/>
      <c r="ED772" s="1"/>
      <c r="EE772" s="1"/>
      <c r="EF772" s="1"/>
      <c r="EG772" s="1"/>
      <c r="EH772" s="1"/>
      <c r="EI772" s="1"/>
      <c r="EJ772" s="1"/>
      <c r="EK772" s="1"/>
      <c r="EL772" s="1"/>
      <c r="EM772" s="1"/>
      <c r="EN772" s="1"/>
      <c r="EO772" s="1"/>
      <c r="EP772" s="1"/>
    </row>
    <row r="773" spans="2:146" ht="30.75" customHeight="1">
      <c r="B773" s="1"/>
      <c r="C773" s="1"/>
      <c r="DZ773" s="1"/>
      <c r="EA773" s="1"/>
      <c r="EB773" s="1"/>
      <c r="EC773" s="1"/>
      <c r="ED773" s="1"/>
      <c r="EE773" s="1"/>
      <c r="EF773" s="1"/>
      <c r="EG773" s="1"/>
      <c r="EH773" s="1"/>
      <c r="EI773" s="1"/>
      <c r="EJ773" s="1"/>
      <c r="EK773" s="1"/>
      <c r="EL773" s="1"/>
      <c r="EM773" s="1"/>
      <c r="EN773" s="1"/>
      <c r="EO773" s="1"/>
      <c r="EP773" s="1"/>
    </row>
    <row r="774" spans="2:146" ht="30.75" customHeight="1">
      <c r="B774" s="1"/>
      <c r="C774" s="1"/>
      <c r="DZ774" s="1"/>
      <c r="EA774" s="1"/>
      <c r="EB774" s="1"/>
      <c r="EC774" s="1"/>
      <c r="ED774" s="1"/>
      <c r="EE774" s="1"/>
      <c r="EF774" s="1"/>
      <c r="EG774" s="1"/>
      <c r="EH774" s="1"/>
      <c r="EI774" s="1"/>
      <c r="EJ774" s="1"/>
      <c r="EK774" s="1"/>
      <c r="EL774" s="1"/>
      <c r="EM774" s="1"/>
      <c r="EN774" s="1"/>
      <c r="EO774" s="1"/>
      <c r="EP774" s="1"/>
    </row>
    <row r="775" spans="2:146" ht="30.75" customHeight="1">
      <c r="B775" s="1"/>
      <c r="C775" s="1"/>
      <c r="DZ775" s="1"/>
      <c r="EA775" s="1"/>
      <c r="EB775" s="1"/>
      <c r="EC775" s="1"/>
      <c r="ED775" s="1"/>
      <c r="EE775" s="1"/>
      <c r="EF775" s="1"/>
      <c r="EG775" s="1"/>
      <c r="EH775" s="1"/>
      <c r="EI775" s="1"/>
      <c r="EJ775" s="1"/>
      <c r="EK775" s="1"/>
      <c r="EL775" s="1"/>
      <c r="EM775" s="1"/>
      <c r="EN775" s="1"/>
      <c r="EO775" s="1"/>
      <c r="EP775" s="1"/>
    </row>
    <row r="776" spans="2:146" ht="30.75" customHeight="1">
      <c r="B776" s="1"/>
      <c r="C776" s="1"/>
      <c r="DZ776" s="1"/>
      <c r="EA776" s="1"/>
      <c r="EB776" s="1"/>
      <c r="EC776" s="1"/>
      <c r="ED776" s="1"/>
      <c r="EE776" s="1"/>
      <c r="EF776" s="1"/>
      <c r="EG776" s="1"/>
      <c r="EH776" s="1"/>
      <c r="EI776" s="1"/>
      <c r="EJ776" s="1"/>
      <c r="EK776" s="1"/>
      <c r="EL776" s="1"/>
      <c r="EM776" s="1"/>
      <c r="EN776" s="1"/>
      <c r="EO776" s="1"/>
      <c r="EP776" s="1"/>
    </row>
    <row r="777" spans="2:146" ht="30.75" customHeight="1">
      <c r="B777" s="1"/>
      <c r="C777" s="1"/>
      <c r="DZ777" s="1"/>
      <c r="EA777" s="1"/>
      <c r="EB777" s="1"/>
      <c r="EC777" s="1"/>
      <c r="ED777" s="1"/>
      <c r="EE777" s="1"/>
      <c r="EF777" s="1"/>
      <c r="EG777" s="1"/>
      <c r="EH777" s="1"/>
      <c r="EI777" s="1"/>
      <c r="EJ777" s="1"/>
      <c r="EK777" s="1"/>
      <c r="EL777" s="1"/>
      <c r="EM777" s="1"/>
      <c r="EN777" s="1"/>
      <c r="EO777" s="1"/>
      <c r="EP777" s="1"/>
    </row>
    <row r="778" spans="2:146" ht="30.75" customHeight="1">
      <c r="B778" s="1"/>
      <c r="C778" s="1"/>
      <c r="DZ778" s="1"/>
      <c r="EA778" s="1"/>
      <c r="EB778" s="1"/>
      <c r="EC778" s="1"/>
      <c r="ED778" s="1"/>
      <c r="EE778" s="1"/>
      <c r="EF778" s="1"/>
      <c r="EG778" s="1"/>
      <c r="EH778" s="1"/>
      <c r="EI778" s="1"/>
      <c r="EJ778" s="1"/>
      <c r="EK778" s="1"/>
      <c r="EL778" s="1"/>
      <c r="EM778" s="1"/>
      <c r="EN778" s="1"/>
      <c r="EO778" s="1"/>
      <c r="EP778" s="1"/>
    </row>
    <row r="779" spans="2:146" ht="30.75" customHeight="1">
      <c r="B779" s="1"/>
      <c r="C779" s="1"/>
      <c r="DZ779" s="1"/>
      <c r="EA779" s="1"/>
      <c r="EB779" s="1"/>
      <c r="EC779" s="1"/>
      <c r="ED779" s="1"/>
      <c r="EE779" s="1"/>
      <c r="EF779" s="1"/>
      <c r="EG779" s="1"/>
      <c r="EH779" s="1"/>
      <c r="EI779" s="1"/>
      <c r="EJ779" s="1"/>
      <c r="EK779" s="1"/>
      <c r="EL779" s="1"/>
      <c r="EM779" s="1"/>
      <c r="EN779" s="1"/>
      <c r="EO779" s="1"/>
      <c r="EP779" s="1"/>
    </row>
    <row r="780" spans="2:146" ht="30.75" customHeight="1">
      <c r="B780" s="1"/>
      <c r="C780" s="1"/>
      <c r="DZ780" s="1"/>
      <c r="EA780" s="1"/>
      <c r="EB780" s="1"/>
      <c r="EC780" s="1"/>
      <c r="ED780" s="1"/>
      <c r="EE780" s="1"/>
      <c r="EF780" s="1"/>
      <c r="EG780" s="1"/>
      <c r="EH780" s="1"/>
      <c r="EI780" s="1"/>
      <c r="EJ780" s="1"/>
      <c r="EK780" s="1"/>
      <c r="EL780" s="1"/>
      <c r="EM780" s="1"/>
      <c r="EN780" s="1"/>
      <c r="EO780" s="1"/>
      <c r="EP780" s="1"/>
    </row>
    <row r="781" spans="2:146" ht="30.75" customHeight="1">
      <c r="B781" s="1"/>
      <c r="C781" s="1"/>
      <c r="DZ781" s="1"/>
      <c r="EA781" s="1"/>
      <c r="EB781" s="1"/>
      <c r="EC781" s="1"/>
      <c r="ED781" s="1"/>
      <c r="EE781" s="1"/>
      <c r="EF781" s="1"/>
      <c r="EG781" s="1"/>
      <c r="EH781" s="1"/>
      <c r="EI781" s="1"/>
      <c r="EJ781" s="1"/>
      <c r="EK781" s="1"/>
      <c r="EL781" s="1"/>
      <c r="EM781" s="1"/>
      <c r="EN781" s="1"/>
      <c r="EO781" s="1"/>
      <c r="EP781" s="1"/>
    </row>
    <row r="782" spans="2:146" ht="30.75" customHeight="1">
      <c r="B782" s="1"/>
      <c r="C782" s="1"/>
      <c r="DZ782" s="1"/>
      <c r="EA782" s="1"/>
      <c r="EB782" s="1"/>
      <c r="EC782" s="1"/>
      <c r="ED782" s="1"/>
      <c r="EE782" s="1"/>
      <c r="EF782" s="1"/>
      <c r="EG782" s="1"/>
      <c r="EH782" s="1"/>
      <c r="EI782" s="1"/>
      <c r="EJ782" s="1"/>
      <c r="EK782" s="1"/>
      <c r="EL782" s="1"/>
      <c r="EM782" s="1"/>
      <c r="EN782" s="1"/>
      <c r="EO782" s="1"/>
      <c r="EP782" s="1"/>
    </row>
    <row r="783" spans="2:146" ht="30.75" customHeight="1">
      <c r="B783" s="1"/>
      <c r="C783" s="1"/>
      <c r="DZ783" s="1"/>
      <c r="EA783" s="1"/>
      <c r="EB783" s="1"/>
      <c r="EC783" s="1"/>
      <c r="ED783" s="1"/>
      <c r="EE783" s="1"/>
      <c r="EF783" s="1"/>
      <c r="EG783" s="1"/>
      <c r="EH783" s="1"/>
      <c r="EI783" s="1"/>
      <c r="EJ783" s="1"/>
      <c r="EK783" s="1"/>
      <c r="EL783" s="1"/>
      <c r="EM783" s="1"/>
      <c r="EN783" s="1"/>
      <c r="EO783" s="1"/>
      <c r="EP783" s="1"/>
    </row>
    <row r="784" spans="2:146" ht="30.75" customHeight="1">
      <c r="B784" s="1"/>
      <c r="C784" s="1"/>
      <c r="DZ784" s="1"/>
      <c r="EA784" s="1"/>
      <c r="EB784" s="1"/>
      <c r="EC784" s="1"/>
      <c r="ED784" s="1"/>
      <c r="EE784" s="1"/>
      <c r="EF784" s="1"/>
      <c r="EG784" s="1"/>
      <c r="EH784" s="1"/>
      <c r="EI784" s="1"/>
      <c r="EJ784" s="1"/>
      <c r="EK784" s="1"/>
      <c r="EL784" s="1"/>
      <c r="EM784" s="1"/>
      <c r="EN784" s="1"/>
      <c r="EO784" s="1"/>
      <c r="EP784" s="1"/>
    </row>
    <row r="785" spans="2:146" ht="30.75" customHeight="1">
      <c r="B785" s="1"/>
      <c r="C785" s="1"/>
      <c r="DZ785" s="1"/>
      <c r="EA785" s="1"/>
      <c r="EB785" s="1"/>
      <c r="EC785" s="1"/>
      <c r="ED785" s="1"/>
      <c r="EE785" s="1"/>
      <c r="EF785" s="1"/>
      <c r="EG785" s="1"/>
      <c r="EH785" s="1"/>
      <c r="EI785" s="1"/>
      <c r="EJ785" s="1"/>
      <c r="EK785" s="1"/>
      <c r="EL785" s="1"/>
      <c r="EM785" s="1"/>
      <c r="EN785" s="1"/>
      <c r="EO785" s="1"/>
      <c r="EP785" s="1"/>
    </row>
    <row r="786" spans="2:146" ht="30.75" customHeight="1">
      <c r="B786" s="1"/>
      <c r="C786" s="1"/>
      <c r="DZ786" s="1"/>
      <c r="EA786" s="1"/>
      <c r="EB786" s="1"/>
      <c r="EC786" s="1"/>
      <c r="ED786" s="1"/>
      <c r="EE786" s="1"/>
      <c r="EF786" s="1"/>
      <c r="EG786" s="1"/>
      <c r="EH786" s="1"/>
      <c r="EI786" s="1"/>
      <c r="EJ786" s="1"/>
      <c r="EK786" s="1"/>
      <c r="EL786" s="1"/>
      <c r="EM786" s="1"/>
      <c r="EN786" s="1"/>
      <c r="EO786" s="1"/>
      <c r="EP786" s="1"/>
    </row>
    <row r="787" spans="2:146" ht="30.75" customHeight="1">
      <c r="B787" s="1"/>
      <c r="C787" s="1"/>
      <c r="DZ787" s="1"/>
      <c r="EA787" s="1"/>
      <c r="EB787" s="1"/>
      <c r="EC787" s="1"/>
      <c r="ED787" s="1"/>
      <c r="EE787" s="1"/>
      <c r="EF787" s="1"/>
      <c r="EG787" s="1"/>
      <c r="EH787" s="1"/>
      <c r="EI787" s="1"/>
      <c r="EJ787" s="1"/>
      <c r="EK787" s="1"/>
      <c r="EL787" s="1"/>
      <c r="EM787" s="1"/>
      <c r="EN787" s="1"/>
      <c r="EO787" s="1"/>
      <c r="EP787" s="1"/>
    </row>
    <row r="788" spans="2:146" ht="30.75" customHeight="1">
      <c r="B788" s="1"/>
      <c r="C788" s="1"/>
      <c r="DZ788" s="1"/>
      <c r="EA788" s="1"/>
      <c r="EB788" s="1"/>
      <c r="EC788" s="1"/>
      <c r="ED788" s="1"/>
      <c r="EE788" s="1"/>
      <c r="EF788" s="1"/>
      <c r="EG788" s="1"/>
      <c r="EH788" s="1"/>
      <c r="EI788" s="1"/>
      <c r="EJ788" s="1"/>
      <c r="EK788" s="1"/>
      <c r="EL788" s="1"/>
      <c r="EM788" s="1"/>
      <c r="EN788" s="1"/>
      <c r="EO788" s="1"/>
      <c r="EP788" s="1"/>
    </row>
    <row r="789" spans="2:146" ht="30.75" customHeight="1">
      <c r="B789" s="1"/>
      <c r="C789" s="1"/>
      <c r="DZ789" s="1"/>
      <c r="EA789" s="1"/>
      <c r="EB789" s="1"/>
      <c r="EC789" s="1"/>
      <c r="ED789" s="1"/>
      <c r="EE789" s="1"/>
      <c r="EF789" s="1"/>
      <c r="EG789" s="1"/>
      <c r="EH789" s="1"/>
      <c r="EI789" s="1"/>
      <c r="EJ789" s="1"/>
      <c r="EK789" s="1"/>
      <c r="EL789" s="1"/>
      <c r="EM789" s="1"/>
      <c r="EN789" s="1"/>
      <c r="EO789" s="1"/>
      <c r="EP789" s="1"/>
    </row>
    <row r="790" spans="2:146" ht="30.75" customHeight="1">
      <c r="B790" s="1"/>
      <c r="C790" s="1"/>
      <c r="DZ790" s="1"/>
      <c r="EA790" s="1"/>
      <c r="EB790" s="1"/>
      <c r="EC790" s="1"/>
      <c r="ED790" s="1"/>
      <c r="EE790" s="1"/>
      <c r="EF790" s="1"/>
      <c r="EG790" s="1"/>
      <c r="EH790" s="1"/>
      <c r="EI790" s="1"/>
      <c r="EJ790" s="1"/>
      <c r="EK790" s="1"/>
      <c r="EL790" s="1"/>
      <c r="EM790" s="1"/>
      <c r="EN790" s="1"/>
      <c r="EO790" s="1"/>
      <c r="EP790" s="1"/>
    </row>
    <row r="791" spans="2:146" ht="30.75" customHeight="1">
      <c r="B791" s="1"/>
      <c r="C791" s="1"/>
      <c r="DZ791" s="1"/>
      <c r="EA791" s="1"/>
      <c r="EB791" s="1"/>
      <c r="EC791" s="1"/>
      <c r="ED791" s="1"/>
      <c r="EE791" s="1"/>
      <c r="EF791" s="1"/>
      <c r="EG791" s="1"/>
      <c r="EH791" s="1"/>
      <c r="EI791" s="1"/>
      <c r="EJ791" s="1"/>
      <c r="EK791" s="1"/>
      <c r="EL791" s="1"/>
      <c r="EM791" s="1"/>
      <c r="EN791" s="1"/>
      <c r="EO791" s="1"/>
      <c r="EP791" s="1"/>
    </row>
    <row r="792" spans="2:146" ht="30.75" customHeight="1">
      <c r="B792" s="1"/>
      <c r="C792" s="1"/>
      <c r="DZ792" s="1"/>
      <c r="EA792" s="1"/>
      <c r="EB792" s="1"/>
      <c r="EC792" s="1"/>
      <c r="ED792" s="1"/>
      <c r="EE792" s="1"/>
      <c r="EF792" s="1"/>
      <c r="EG792" s="1"/>
      <c r="EH792" s="1"/>
      <c r="EI792" s="1"/>
      <c r="EJ792" s="1"/>
      <c r="EK792" s="1"/>
      <c r="EL792" s="1"/>
      <c r="EM792" s="1"/>
      <c r="EN792" s="1"/>
      <c r="EO792" s="1"/>
      <c r="EP792" s="1"/>
    </row>
    <row r="793" spans="2:146" ht="30.75" customHeight="1">
      <c r="B793" s="1"/>
      <c r="C793" s="1"/>
      <c r="DZ793" s="1"/>
      <c r="EA793" s="1"/>
      <c r="EB793" s="1"/>
      <c r="EC793" s="1"/>
      <c r="ED793" s="1"/>
      <c r="EE793" s="1"/>
      <c r="EF793" s="1"/>
      <c r="EG793" s="1"/>
      <c r="EH793" s="1"/>
      <c r="EI793" s="1"/>
      <c r="EJ793" s="1"/>
      <c r="EK793" s="1"/>
      <c r="EL793" s="1"/>
      <c r="EM793" s="1"/>
      <c r="EN793" s="1"/>
      <c r="EO793" s="1"/>
      <c r="EP793" s="1"/>
    </row>
    <row r="794" spans="2:146" ht="30.75" customHeight="1">
      <c r="B794" s="1"/>
      <c r="C794" s="1"/>
      <c r="DZ794" s="1"/>
      <c r="EA794" s="1"/>
      <c r="EB794" s="1"/>
      <c r="EC794" s="1"/>
      <c r="ED794" s="1"/>
      <c r="EE794" s="1"/>
      <c r="EF794" s="1"/>
      <c r="EG794" s="1"/>
      <c r="EH794" s="1"/>
      <c r="EI794" s="1"/>
      <c r="EJ794" s="1"/>
      <c r="EK794" s="1"/>
      <c r="EL794" s="1"/>
      <c r="EM794" s="1"/>
      <c r="EN794" s="1"/>
      <c r="EO794" s="1"/>
      <c r="EP794" s="1"/>
    </row>
    <row r="795" spans="2:146" ht="30.75" customHeight="1">
      <c r="B795" s="1"/>
      <c r="C795" s="1"/>
      <c r="DZ795" s="1"/>
      <c r="EA795" s="1"/>
      <c r="EB795" s="1"/>
      <c r="EC795" s="1"/>
      <c r="ED795" s="1"/>
      <c r="EE795" s="1"/>
      <c r="EF795" s="1"/>
      <c r="EG795" s="1"/>
      <c r="EH795" s="1"/>
      <c r="EI795" s="1"/>
      <c r="EJ795" s="1"/>
      <c r="EK795" s="1"/>
      <c r="EL795" s="1"/>
      <c r="EM795" s="1"/>
      <c r="EN795" s="1"/>
      <c r="EO795" s="1"/>
      <c r="EP795" s="1"/>
    </row>
    <row r="796" spans="2:146" ht="30.75" customHeight="1">
      <c r="B796" s="1"/>
      <c r="C796" s="1"/>
      <c r="DZ796" s="1"/>
      <c r="EA796" s="1"/>
      <c r="EB796" s="1"/>
      <c r="EC796" s="1"/>
      <c r="ED796" s="1"/>
      <c r="EE796" s="1"/>
      <c r="EF796" s="1"/>
      <c r="EG796" s="1"/>
      <c r="EH796" s="1"/>
      <c r="EI796" s="1"/>
      <c r="EJ796" s="1"/>
      <c r="EK796" s="1"/>
      <c r="EL796" s="1"/>
      <c r="EM796" s="1"/>
      <c r="EN796" s="1"/>
      <c r="EO796" s="1"/>
      <c r="EP796" s="1"/>
    </row>
    <row r="797" spans="2:146" ht="30.75" customHeight="1">
      <c r="B797" s="1"/>
      <c r="C797" s="1"/>
      <c r="DZ797" s="1"/>
      <c r="EA797" s="1"/>
      <c r="EB797" s="1"/>
      <c r="EC797" s="1"/>
      <c r="ED797" s="1"/>
      <c r="EE797" s="1"/>
      <c r="EF797" s="1"/>
      <c r="EG797" s="1"/>
      <c r="EH797" s="1"/>
      <c r="EI797" s="1"/>
      <c r="EJ797" s="1"/>
      <c r="EK797" s="1"/>
      <c r="EL797" s="1"/>
      <c r="EM797" s="1"/>
      <c r="EN797" s="1"/>
      <c r="EO797" s="1"/>
      <c r="EP797" s="1"/>
    </row>
    <row r="798" spans="2:146" ht="30.75" customHeight="1">
      <c r="B798" s="1"/>
      <c r="C798" s="1"/>
      <c r="DZ798" s="1"/>
      <c r="EA798" s="1"/>
      <c r="EB798" s="1"/>
      <c r="EC798" s="1"/>
      <c r="ED798" s="1"/>
      <c r="EE798" s="1"/>
      <c r="EF798" s="1"/>
      <c r="EG798" s="1"/>
      <c r="EH798" s="1"/>
      <c r="EI798" s="1"/>
      <c r="EJ798" s="1"/>
      <c r="EK798" s="1"/>
      <c r="EL798" s="1"/>
      <c r="EM798" s="1"/>
      <c r="EN798" s="1"/>
      <c r="EO798" s="1"/>
      <c r="EP798" s="1"/>
    </row>
    <row r="799" spans="2:146" ht="30.75" customHeight="1">
      <c r="B799" s="1"/>
      <c r="C799" s="1"/>
      <c r="DZ799" s="1"/>
      <c r="EA799" s="1"/>
      <c r="EB799" s="1"/>
      <c r="EC799" s="1"/>
      <c r="ED799" s="1"/>
      <c r="EE799" s="1"/>
      <c r="EF799" s="1"/>
      <c r="EG799" s="1"/>
      <c r="EH799" s="1"/>
      <c r="EI799" s="1"/>
      <c r="EJ799" s="1"/>
      <c r="EK799" s="1"/>
      <c r="EL799" s="1"/>
      <c r="EM799" s="1"/>
      <c r="EN799" s="1"/>
      <c r="EO799" s="1"/>
      <c r="EP799" s="1"/>
    </row>
    <row r="800" spans="2:146" ht="30.75" customHeight="1">
      <c r="B800" s="1"/>
      <c r="C800" s="1"/>
      <c r="DZ800" s="1"/>
      <c r="EA800" s="1"/>
      <c r="EB800" s="1"/>
      <c r="EC800" s="1"/>
      <c r="ED800" s="1"/>
      <c r="EE800" s="1"/>
      <c r="EF800" s="1"/>
      <c r="EG800" s="1"/>
      <c r="EH800" s="1"/>
      <c r="EI800" s="1"/>
      <c r="EJ800" s="1"/>
      <c r="EK800" s="1"/>
      <c r="EL800" s="1"/>
      <c r="EM800" s="1"/>
      <c r="EN800" s="1"/>
      <c r="EO800" s="1"/>
      <c r="EP800" s="1"/>
    </row>
    <row r="801" spans="2:146" ht="30.75" customHeight="1">
      <c r="B801" s="1"/>
      <c r="C801" s="1"/>
      <c r="DZ801" s="1"/>
      <c r="EA801" s="1"/>
      <c r="EB801" s="1"/>
      <c r="EC801" s="1"/>
      <c r="ED801" s="1"/>
      <c r="EE801" s="1"/>
      <c r="EF801" s="1"/>
      <c r="EG801" s="1"/>
      <c r="EH801" s="1"/>
      <c r="EI801" s="1"/>
      <c r="EJ801" s="1"/>
      <c r="EK801" s="1"/>
      <c r="EL801" s="1"/>
      <c r="EM801" s="1"/>
      <c r="EN801" s="1"/>
      <c r="EO801" s="1"/>
      <c r="EP801" s="1"/>
    </row>
    <row r="802" spans="2:146" ht="30.75" customHeight="1">
      <c r="B802" s="1"/>
      <c r="C802" s="1"/>
      <c r="DZ802" s="1"/>
      <c r="EA802" s="1"/>
      <c r="EB802" s="1"/>
      <c r="EC802" s="1"/>
      <c r="ED802" s="1"/>
      <c r="EE802" s="1"/>
      <c r="EF802" s="1"/>
      <c r="EG802" s="1"/>
      <c r="EH802" s="1"/>
      <c r="EI802" s="1"/>
      <c r="EJ802" s="1"/>
      <c r="EK802" s="1"/>
      <c r="EL802" s="1"/>
      <c r="EM802" s="1"/>
      <c r="EN802" s="1"/>
      <c r="EO802" s="1"/>
      <c r="EP802" s="1"/>
    </row>
    <row r="803" spans="2:146" ht="30.75" customHeight="1">
      <c r="B803" s="1"/>
      <c r="C803" s="1"/>
      <c r="DZ803" s="1"/>
      <c r="EA803" s="1"/>
      <c r="EB803" s="1"/>
      <c r="EC803" s="1"/>
      <c r="ED803" s="1"/>
      <c r="EE803" s="1"/>
      <c r="EF803" s="1"/>
      <c r="EG803" s="1"/>
      <c r="EH803" s="1"/>
      <c r="EI803" s="1"/>
      <c r="EJ803" s="1"/>
      <c r="EK803" s="1"/>
      <c r="EL803" s="1"/>
      <c r="EM803" s="1"/>
      <c r="EN803" s="1"/>
      <c r="EO803" s="1"/>
      <c r="EP803" s="1"/>
    </row>
    <row r="804" spans="2:146" ht="30.75" customHeight="1">
      <c r="B804" s="1"/>
      <c r="C804" s="1"/>
      <c r="DZ804" s="1"/>
      <c r="EA804" s="1"/>
      <c r="EB804" s="1"/>
      <c r="EC804" s="1"/>
      <c r="ED804" s="1"/>
      <c r="EE804" s="1"/>
      <c r="EF804" s="1"/>
      <c r="EG804" s="1"/>
      <c r="EH804" s="1"/>
      <c r="EI804" s="1"/>
      <c r="EJ804" s="1"/>
      <c r="EK804" s="1"/>
      <c r="EL804" s="1"/>
      <c r="EM804" s="1"/>
      <c r="EN804" s="1"/>
      <c r="EO804" s="1"/>
      <c r="EP804" s="1"/>
    </row>
    <row r="805" spans="2:146" ht="30.75" customHeight="1">
      <c r="B805" s="1"/>
      <c r="C805" s="1"/>
      <c r="DZ805" s="1"/>
      <c r="EA805" s="1"/>
      <c r="EB805" s="1"/>
      <c r="EC805" s="1"/>
      <c r="ED805" s="1"/>
      <c r="EE805" s="1"/>
      <c r="EF805" s="1"/>
      <c r="EG805" s="1"/>
      <c r="EH805" s="1"/>
      <c r="EI805" s="1"/>
      <c r="EJ805" s="1"/>
      <c r="EK805" s="1"/>
      <c r="EL805" s="1"/>
      <c r="EM805" s="1"/>
      <c r="EN805" s="1"/>
      <c r="EO805" s="1"/>
      <c r="EP805" s="1"/>
    </row>
    <row r="806" spans="2:146" ht="30.75" customHeight="1">
      <c r="B806" s="1"/>
      <c r="C806" s="1"/>
      <c r="DZ806" s="1"/>
      <c r="EA806" s="1"/>
      <c r="EB806" s="1"/>
      <c r="EC806" s="1"/>
      <c r="ED806" s="1"/>
      <c r="EE806" s="1"/>
      <c r="EF806" s="1"/>
      <c r="EG806" s="1"/>
      <c r="EH806" s="1"/>
      <c r="EI806" s="1"/>
      <c r="EJ806" s="1"/>
      <c r="EK806" s="1"/>
      <c r="EL806" s="1"/>
      <c r="EM806" s="1"/>
      <c r="EN806" s="1"/>
      <c r="EO806" s="1"/>
      <c r="EP806" s="1"/>
    </row>
    <row r="807" spans="2:146" ht="30.75" customHeight="1">
      <c r="B807" s="1"/>
      <c r="C807" s="1"/>
      <c r="DZ807" s="1"/>
      <c r="EA807" s="1"/>
      <c r="EB807" s="1"/>
      <c r="EC807" s="1"/>
      <c r="ED807" s="1"/>
      <c r="EE807" s="1"/>
      <c r="EF807" s="1"/>
      <c r="EG807" s="1"/>
      <c r="EH807" s="1"/>
      <c r="EI807" s="1"/>
      <c r="EJ807" s="1"/>
      <c r="EK807" s="1"/>
      <c r="EL807" s="1"/>
      <c r="EM807" s="1"/>
      <c r="EN807" s="1"/>
      <c r="EO807" s="1"/>
      <c r="EP807" s="1"/>
    </row>
    <row r="808" spans="2:146" ht="30.75" customHeight="1">
      <c r="B808" s="1"/>
      <c r="C808" s="1"/>
      <c r="DZ808" s="1"/>
      <c r="EA808" s="1"/>
      <c r="EB808" s="1"/>
      <c r="EC808" s="1"/>
      <c r="ED808" s="1"/>
      <c r="EE808" s="1"/>
      <c r="EF808" s="1"/>
      <c r="EG808" s="1"/>
      <c r="EH808" s="1"/>
      <c r="EI808" s="1"/>
      <c r="EJ808" s="1"/>
      <c r="EK808" s="1"/>
      <c r="EL808" s="1"/>
      <c r="EM808" s="1"/>
      <c r="EN808" s="1"/>
      <c r="EO808" s="1"/>
      <c r="EP808" s="1"/>
    </row>
    <row r="809" spans="2:146" ht="30.75" customHeight="1">
      <c r="B809" s="1"/>
      <c r="C809" s="1"/>
      <c r="DZ809" s="1"/>
      <c r="EA809" s="1"/>
      <c r="EB809" s="1"/>
      <c r="EC809" s="1"/>
      <c r="ED809" s="1"/>
      <c r="EE809" s="1"/>
      <c r="EF809" s="1"/>
      <c r="EG809" s="1"/>
      <c r="EH809" s="1"/>
      <c r="EI809" s="1"/>
      <c r="EJ809" s="1"/>
      <c r="EK809" s="1"/>
      <c r="EL809" s="1"/>
      <c r="EM809" s="1"/>
      <c r="EN809" s="1"/>
      <c r="EO809" s="1"/>
      <c r="EP809" s="1"/>
    </row>
    <row r="810" spans="2:146" ht="30.75" customHeight="1">
      <c r="B810" s="1"/>
      <c r="C810" s="1"/>
      <c r="DZ810" s="1"/>
      <c r="EA810" s="1"/>
      <c r="EB810" s="1"/>
      <c r="EC810" s="1"/>
      <c r="ED810" s="1"/>
      <c r="EE810" s="1"/>
      <c r="EF810" s="1"/>
      <c r="EG810" s="1"/>
      <c r="EH810" s="1"/>
      <c r="EI810" s="1"/>
      <c r="EJ810" s="1"/>
      <c r="EK810" s="1"/>
      <c r="EL810" s="1"/>
      <c r="EM810" s="1"/>
      <c r="EN810" s="1"/>
      <c r="EO810" s="1"/>
      <c r="EP810" s="1"/>
    </row>
    <row r="811" spans="2:146" ht="30.75" customHeight="1">
      <c r="B811" s="1"/>
      <c r="C811" s="1"/>
      <c r="DZ811" s="1"/>
      <c r="EA811" s="1"/>
      <c r="EB811" s="1"/>
      <c r="EC811" s="1"/>
      <c r="ED811" s="1"/>
      <c r="EE811" s="1"/>
      <c r="EF811" s="1"/>
      <c r="EG811" s="1"/>
      <c r="EH811" s="1"/>
      <c r="EI811" s="1"/>
      <c r="EJ811" s="1"/>
      <c r="EK811" s="1"/>
      <c r="EL811" s="1"/>
      <c r="EM811" s="1"/>
      <c r="EN811" s="1"/>
      <c r="EO811" s="1"/>
      <c r="EP811" s="1"/>
    </row>
    <row r="812" spans="2:146" ht="30.75" customHeight="1">
      <c r="B812" s="1"/>
      <c r="C812" s="1"/>
      <c r="DZ812" s="1"/>
      <c r="EA812" s="1"/>
      <c r="EB812" s="1"/>
      <c r="EC812" s="1"/>
      <c r="ED812" s="1"/>
      <c r="EE812" s="1"/>
      <c r="EF812" s="1"/>
      <c r="EG812" s="1"/>
      <c r="EH812" s="1"/>
      <c r="EI812" s="1"/>
      <c r="EJ812" s="1"/>
      <c r="EK812" s="1"/>
      <c r="EL812" s="1"/>
      <c r="EM812" s="1"/>
      <c r="EN812" s="1"/>
      <c r="EO812" s="1"/>
      <c r="EP812" s="1"/>
    </row>
    <row r="813" spans="2:146" ht="30.75" customHeight="1">
      <c r="B813" s="1"/>
      <c r="C813" s="1"/>
      <c r="DZ813" s="1"/>
      <c r="EA813" s="1"/>
      <c r="EB813" s="1"/>
      <c r="EC813" s="1"/>
      <c r="ED813" s="1"/>
      <c r="EE813" s="1"/>
      <c r="EF813" s="1"/>
      <c r="EG813" s="1"/>
      <c r="EH813" s="1"/>
      <c r="EI813" s="1"/>
      <c r="EJ813" s="1"/>
      <c r="EK813" s="1"/>
      <c r="EL813" s="1"/>
      <c r="EM813" s="1"/>
      <c r="EN813" s="1"/>
      <c r="EO813" s="1"/>
      <c r="EP813" s="1"/>
    </row>
    <row r="814" spans="2:146" ht="30.75" customHeight="1">
      <c r="B814" s="1"/>
      <c r="C814" s="1"/>
      <c r="DZ814" s="1"/>
      <c r="EA814" s="1"/>
      <c r="EB814" s="1"/>
      <c r="EC814" s="1"/>
      <c r="ED814" s="1"/>
      <c r="EE814" s="1"/>
      <c r="EF814" s="1"/>
      <c r="EG814" s="1"/>
      <c r="EH814" s="1"/>
      <c r="EI814" s="1"/>
      <c r="EJ814" s="1"/>
      <c r="EK814" s="1"/>
      <c r="EL814" s="1"/>
      <c r="EM814" s="1"/>
      <c r="EN814" s="1"/>
      <c r="EO814" s="1"/>
      <c r="EP814" s="1"/>
    </row>
    <row r="815" spans="2:146" ht="30.75" customHeight="1">
      <c r="B815" s="1"/>
      <c r="C815" s="1"/>
      <c r="DZ815" s="1"/>
      <c r="EA815" s="1"/>
      <c r="EB815" s="1"/>
      <c r="EC815" s="1"/>
      <c r="ED815" s="1"/>
      <c r="EE815" s="1"/>
      <c r="EF815" s="1"/>
      <c r="EG815" s="1"/>
      <c r="EH815" s="1"/>
      <c r="EI815" s="1"/>
      <c r="EJ815" s="1"/>
      <c r="EK815" s="1"/>
      <c r="EL815" s="1"/>
      <c r="EM815" s="1"/>
      <c r="EN815" s="1"/>
      <c r="EO815" s="1"/>
      <c r="EP815" s="1"/>
    </row>
    <row r="816" spans="2:146" ht="30.75" customHeight="1">
      <c r="B816" s="1"/>
      <c r="C816" s="1"/>
      <c r="DZ816" s="1"/>
      <c r="EA816" s="1"/>
      <c r="EB816" s="1"/>
      <c r="EC816" s="1"/>
      <c r="ED816" s="1"/>
      <c r="EE816" s="1"/>
      <c r="EF816" s="1"/>
      <c r="EG816" s="1"/>
      <c r="EH816" s="1"/>
      <c r="EI816" s="1"/>
      <c r="EJ816" s="1"/>
      <c r="EK816" s="1"/>
      <c r="EL816" s="1"/>
      <c r="EM816" s="1"/>
      <c r="EN816" s="1"/>
      <c r="EO816" s="1"/>
      <c r="EP816" s="1"/>
    </row>
    <row r="817" spans="2:146" ht="30.75" customHeight="1">
      <c r="B817" s="1"/>
      <c r="C817" s="1"/>
      <c r="DZ817" s="1"/>
      <c r="EA817" s="1"/>
      <c r="EB817" s="1"/>
      <c r="EC817" s="1"/>
      <c r="ED817" s="1"/>
      <c r="EE817" s="1"/>
      <c r="EF817" s="1"/>
      <c r="EG817" s="1"/>
      <c r="EH817" s="1"/>
      <c r="EI817" s="1"/>
      <c r="EJ817" s="1"/>
      <c r="EK817" s="1"/>
      <c r="EL817" s="1"/>
      <c r="EM817" s="1"/>
      <c r="EN817" s="1"/>
      <c r="EO817" s="1"/>
      <c r="EP817" s="1"/>
    </row>
    <row r="818" spans="2:146" ht="30.75" customHeight="1">
      <c r="B818" s="1"/>
      <c r="C818" s="1"/>
      <c r="DZ818" s="1"/>
      <c r="EA818" s="1"/>
      <c r="EB818" s="1"/>
      <c r="EC818" s="1"/>
      <c r="ED818" s="1"/>
      <c r="EE818" s="1"/>
      <c r="EF818" s="1"/>
      <c r="EG818" s="1"/>
      <c r="EH818" s="1"/>
      <c r="EI818" s="1"/>
      <c r="EJ818" s="1"/>
      <c r="EK818" s="1"/>
      <c r="EL818" s="1"/>
      <c r="EM818" s="1"/>
      <c r="EN818" s="1"/>
      <c r="EO818" s="1"/>
      <c r="EP818" s="1"/>
    </row>
    <row r="819" spans="2:146" ht="30.75" customHeight="1">
      <c r="B819" s="1"/>
      <c r="C819" s="1"/>
      <c r="DZ819" s="1"/>
      <c r="EA819" s="1"/>
      <c r="EB819" s="1"/>
      <c r="EC819" s="1"/>
      <c r="ED819" s="1"/>
      <c r="EE819" s="1"/>
      <c r="EF819" s="1"/>
      <c r="EG819" s="1"/>
      <c r="EH819" s="1"/>
      <c r="EI819" s="1"/>
      <c r="EJ819" s="1"/>
      <c r="EK819" s="1"/>
      <c r="EL819" s="1"/>
      <c r="EM819" s="1"/>
      <c r="EN819" s="1"/>
      <c r="EO819" s="1"/>
      <c r="EP819" s="1"/>
    </row>
    <row r="820" spans="2:146" ht="30.75" customHeight="1">
      <c r="B820" s="1"/>
      <c r="C820" s="1"/>
      <c r="DZ820" s="1"/>
      <c r="EA820" s="1"/>
      <c r="EB820" s="1"/>
      <c r="EC820" s="1"/>
      <c r="ED820" s="1"/>
      <c r="EE820" s="1"/>
      <c r="EF820" s="1"/>
      <c r="EG820" s="1"/>
      <c r="EH820" s="1"/>
      <c r="EI820" s="1"/>
      <c r="EJ820" s="1"/>
      <c r="EK820" s="1"/>
      <c r="EL820" s="1"/>
      <c r="EM820" s="1"/>
      <c r="EN820" s="1"/>
      <c r="EO820" s="1"/>
      <c r="EP820" s="1"/>
    </row>
    <row r="821" spans="2:146" ht="30.75" customHeight="1">
      <c r="B821" s="1"/>
      <c r="C821" s="1"/>
      <c r="DZ821" s="1"/>
      <c r="EA821" s="1"/>
      <c r="EB821" s="1"/>
      <c r="EC821" s="1"/>
      <c r="ED821" s="1"/>
      <c r="EE821" s="1"/>
      <c r="EF821" s="1"/>
      <c r="EG821" s="1"/>
      <c r="EH821" s="1"/>
      <c r="EI821" s="1"/>
      <c r="EJ821" s="1"/>
      <c r="EK821" s="1"/>
      <c r="EL821" s="1"/>
      <c r="EM821" s="1"/>
      <c r="EN821" s="1"/>
      <c r="EO821" s="1"/>
      <c r="EP821" s="1"/>
    </row>
    <row r="822" spans="2:146" ht="30.75" customHeight="1">
      <c r="B822" s="1"/>
      <c r="C822" s="1"/>
      <c r="DZ822" s="1"/>
      <c r="EA822" s="1"/>
      <c r="EB822" s="1"/>
      <c r="EC822" s="1"/>
      <c r="ED822" s="1"/>
      <c r="EE822" s="1"/>
      <c r="EF822" s="1"/>
      <c r="EG822" s="1"/>
      <c r="EH822" s="1"/>
      <c r="EI822" s="1"/>
      <c r="EJ822" s="1"/>
      <c r="EK822" s="1"/>
      <c r="EL822" s="1"/>
      <c r="EM822" s="1"/>
      <c r="EN822" s="1"/>
      <c r="EO822" s="1"/>
      <c r="EP822" s="1"/>
    </row>
    <row r="823" spans="2:146" ht="30.75" customHeight="1">
      <c r="B823" s="1"/>
      <c r="C823" s="1"/>
      <c r="DZ823" s="1"/>
      <c r="EA823" s="1"/>
      <c r="EB823" s="1"/>
      <c r="EC823" s="1"/>
      <c r="ED823" s="1"/>
      <c r="EE823" s="1"/>
      <c r="EF823" s="1"/>
      <c r="EG823" s="1"/>
      <c r="EH823" s="1"/>
      <c r="EI823" s="1"/>
      <c r="EJ823" s="1"/>
      <c r="EK823" s="1"/>
      <c r="EL823" s="1"/>
      <c r="EM823" s="1"/>
      <c r="EN823" s="1"/>
      <c r="EO823" s="1"/>
      <c r="EP823" s="1"/>
    </row>
    <row r="824" spans="2:146" ht="30.75" customHeight="1">
      <c r="B824" s="1"/>
      <c r="C824" s="1"/>
      <c r="DZ824" s="1"/>
      <c r="EA824" s="1"/>
      <c r="EB824" s="1"/>
      <c r="EC824" s="1"/>
      <c r="ED824" s="1"/>
      <c r="EE824" s="1"/>
      <c r="EF824" s="1"/>
      <c r="EG824" s="1"/>
      <c r="EH824" s="1"/>
      <c r="EI824" s="1"/>
      <c r="EJ824" s="1"/>
      <c r="EK824" s="1"/>
      <c r="EL824" s="1"/>
      <c r="EM824" s="1"/>
      <c r="EN824" s="1"/>
      <c r="EO824" s="1"/>
      <c r="EP824" s="1"/>
    </row>
    <row r="825" spans="2:146" ht="30.75" customHeight="1">
      <c r="B825" s="1"/>
      <c r="C825" s="1"/>
      <c r="DZ825" s="1"/>
      <c r="EA825" s="1"/>
      <c r="EB825" s="1"/>
      <c r="EC825" s="1"/>
      <c r="ED825" s="1"/>
      <c r="EE825" s="1"/>
      <c r="EF825" s="1"/>
      <c r="EG825" s="1"/>
      <c r="EH825" s="1"/>
      <c r="EI825" s="1"/>
      <c r="EJ825" s="1"/>
      <c r="EK825" s="1"/>
      <c r="EL825" s="1"/>
      <c r="EM825" s="1"/>
      <c r="EN825" s="1"/>
      <c r="EO825" s="1"/>
      <c r="EP825" s="1"/>
    </row>
    <row r="826" spans="2:146" ht="30.75" customHeight="1">
      <c r="B826" s="1"/>
      <c r="C826" s="1"/>
      <c r="DZ826" s="1"/>
      <c r="EA826" s="1"/>
      <c r="EB826" s="1"/>
      <c r="EC826" s="1"/>
      <c r="ED826" s="1"/>
      <c r="EE826" s="1"/>
      <c r="EF826" s="1"/>
      <c r="EG826" s="1"/>
      <c r="EH826" s="1"/>
      <c r="EI826" s="1"/>
      <c r="EJ826" s="1"/>
      <c r="EK826" s="1"/>
      <c r="EL826" s="1"/>
      <c r="EM826" s="1"/>
      <c r="EN826" s="1"/>
      <c r="EO826" s="1"/>
      <c r="EP826" s="1"/>
    </row>
    <row r="827" spans="2:146" ht="30.75" customHeight="1">
      <c r="B827" s="1"/>
      <c r="C827" s="1"/>
      <c r="DZ827" s="1"/>
      <c r="EA827" s="1"/>
      <c r="EB827" s="1"/>
      <c r="EC827" s="1"/>
      <c r="ED827" s="1"/>
      <c r="EE827" s="1"/>
      <c r="EF827" s="1"/>
      <c r="EG827" s="1"/>
      <c r="EH827" s="1"/>
      <c r="EI827" s="1"/>
      <c r="EJ827" s="1"/>
      <c r="EK827" s="1"/>
      <c r="EL827" s="1"/>
      <c r="EM827" s="1"/>
      <c r="EN827" s="1"/>
      <c r="EO827" s="1"/>
      <c r="EP827" s="1"/>
    </row>
    <row r="828" spans="2:146" ht="30.75" customHeight="1">
      <c r="B828" s="1"/>
      <c r="C828" s="1"/>
      <c r="DZ828" s="1"/>
      <c r="EA828" s="1"/>
      <c r="EB828" s="1"/>
      <c r="EC828" s="1"/>
      <c r="ED828" s="1"/>
      <c r="EE828" s="1"/>
      <c r="EF828" s="1"/>
      <c r="EG828" s="1"/>
      <c r="EH828" s="1"/>
      <c r="EI828" s="1"/>
      <c r="EJ828" s="1"/>
      <c r="EK828" s="1"/>
      <c r="EL828" s="1"/>
      <c r="EM828" s="1"/>
      <c r="EN828" s="1"/>
      <c r="EO828" s="1"/>
      <c r="EP828" s="1"/>
    </row>
    <row r="829" spans="2:146" ht="30.75" customHeight="1">
      <c r="B829" s="1"/>
      <c r="C829" s="1"/>
      <c r="DZ829" s="1"/>
      <c r="EA829" s="1"/>
      <c r="EB829" s="1"/>
      <c r="EC829" s="1"/>
      <c r="ED829" s="1"/>
      <c r="EE829" s="1"/>
      <c r="EF829" s="1"/>
      <c r="EG829" s="1"/>
      <c r="EH829" s="1"/>
      <c r="EI829" s="1"/>
      <c r="EJ829" s="1"/>
      <c r="EK829" s="1"/>
      <c r="EL829" s="1"/>
      <c r="EM829" s="1"/>
      <c r="EN829" s="1"/>
      <c r="EO829" s="1"/>
      <c r="EP829" s="1"/>
    </row>
    <row r="830" spans="2:146" ht="30.75" customHeight="1">
      <c r="B830" s="1"/>
      <c r="C830" s="1"/>
      <c r="DZ830" s="1"/>
      <c r="EA830" s="1"/>
      <c r="EB830" s="1"/>
      <c r="EC830" s="1"/>
      <c r="ED830" s="1"/>
      <c r="EE830" s="1"/>
      <c r="EF830" s="1"/>
      <c r="EG830" s="1"/>
      <c r="EH830" s="1"/>
      <c r="EI830" s="1"/>
      <c r="EJ830" s="1"/>
      <c r="EK830" s="1"/>
      <c r="EL830" s="1"/>
      <c r="EM830" s="1"/>
      <c r="EN830" s="1"/>
      <c r="EO830" s="1"/>
      <c r="EP830" s="1"/>
    </row>
    <row r="831" spans="2:146" ht="30.75" customHeight="1">
      <c r="B831" s="1"/>
      <c r="C831" s="1"/>
      <c r="DZ831" s="1"/>
      <c r="EA831" s="1"/>
      <c r="EB831" s="1"/>
      <c r="EC831" s="1"/>
      <c r="ED831" s="1"/>
      <c r="EE831" s="1"/>
      <c r="EF831" s="1"/>
      <c r="EG831" s="1"/>
      <c r="EH831" s="1"/>
      <c r="EI831" s="1"/>
      <c r="EJ831" s="1"/>
      <c r="EK831" s="1"/>
      <c r="EL831" s="1"/>
      <c r="EM831" s="1"/>
      <c r="EN831" s="1"/>
      <c r="EO831" s="1"/>
      <c r="EP831" s="1"/>
    </row>
    <row r="832" spans="2:146" ht="30.75" customHeight="1">
      <c r="B832" s="1"/>
      <c r="C832" s="1"/>
      <c r="DZ832" s="1"/>
      <c r="EA832" s="1"/>
      <c r="EB832" s="1"/>
      <c r="EC832" s="1"/>
      <c r="ED832" s="1"/>
      <c r="EE832" s="1"/>
      <c r="EF832" s="1"/>
      <c r="EG832" s="1"/>
      <c r="EH832" s="1"/>
      <c r="EI832" s="1"/>
      <c r="EJ832" s="1"/>
      <c r="EK832" s="1"/>
      <c r="EL832" s="1"/>
      <c r="EM832" s="1"/>
      <c r="EN832" s="1"/>
      <c r="EO832" s="1"/>
      <c r="EP832" s="1"/>
    </row>
    <row r="833" spans="2:146" ht="30.75" customHeight="1">
      <c r="B833" s="1"/>
      <c r="C833" s="1"/>
      <c r="DZ833" s="1"/>
      <c r="EA833" s="1"/>
      <c r="EB833" s="1"/>
      <c r="EC833" s="1"/>
      <c r="ED833" s="1"/>
      <c r="EE833" s="1"/>
      <c r="EF833" s="1"/>
      <c r="EG833" s="1"/>
      <c r="EH833" s="1"/>
      <c r="EI833" s="1"/>
      <c r="EJ833" s="1"/>
      <c r="EK833" s="1"/>
      <c r="EL833" s="1"/>
      <c r="EM833" s="1"/>
      <c r="EN833" s="1"/>
      <c r="EO833" s="1"/>
      <c r="EP833" s="1"/>
    </row>
    <row r="834" spans="2:146" ht="30.75" customHeight="1">
      <c r="B834" s="1"/>
      <c r="C834" s="1"/>
      <c r="DZ834" s="1"/>
      <c r="EA834" s="1"/>
      <c r="EB834" s="1"/>
      <c r="EC834" s="1"/>
      <c r="ED834" s="1"/>
      <c r="EE834" s="1"/>
      <c r="EF834" s="1"/>
      <c r="EG834" s="1"/>
      <c r="EH834" s="1"/>
      <c r="EI834" s="1"/>
      <c r="EJ834" s="1"/>
      <c r="EK834" s="1"/>
      <c r="EL834" s="1"/>
      <c r="EM834" s="1"/>
      <c r="EN834" s="1"/>
      <c r="EO834" s="1"/>
      <c r="EP834" s="1"/>
    </row>
    <row r="835" spans="2:146" ht="30.75" customHeight="1">
      <c r="B835" s="1"/>
      <c r="C835" s="1"/>
      <c r="DZ835" s="1"/>
      <c r="EA835" s="1"/>
      <c r="EB835" s="1"/>
      <c r="EC835" s="1"/>
      <c r="ED835" s="1"/>
      <c r="EE835" s="1"/>
      <c r="EF835" s="1"/>
      <c r="EG835" s="1"/>
      <c r="EH835" s="1"/>
      <c r="EI835" s="1"/>
      <c r="EJ835" s="1"/>
      <c r="EK835" s="1"/>
      <c r="EL835" s="1"/>
      <c r="EM835" s="1"/>
      <c r="EN835" s="1"/>
      <c r="EO835" s="1"/>
      <c r="EP835" s="1"/>
    </row>
    <row r="836" spans="2:146" ht="30.75" customHeight="1">
      <c r="B836" s="1"/>
      <c r="C836" s="1"/>
      <c r="DZ836" s="1"/>
      <c r="EA836" s="1"/>
      <c r="EB836" s="1"/>
      <c r="EC836" s="1"/>
      <c r="ED836" s="1"/>
      <c r="EE836" s="1"/>
      <c r="EF836" s="1"/>
      <c r="EG836" s="1"/>
      <c r="EH836" s="1"/>
      <c r="EI836" s="1"/>
      <c r="EJ836" s="1"/>
      <c r="EK836" s="1"/>
      <c r="EL836" s="1"/>
      <c r="EM836" s="1"/>
      <c r="EN836" s="1"/>
      <c r="EO836" s="1"/>
      <c r="EP836" s="1"/>
    </row>
    <row r="837" spans="2:146" ht="30.75" customHeight="1">
      <c r="B837" s="1"/>
      <c r="C837" s="1"/>
      <c r="DZ837" s="1"/>
      <c r="EA837" s="1"/>
      <c r="EB837" s="1"/>
      <c r="EC837" s="1"/>
      <c r="ED837" s="1"/>
      <c r="EE837" s="1"/>
      <c r="EF837" s="1"/>
      <c r="EG837" s="1"/>
      <c r="EH837" s="1"/>
      <c r="EI837" s="1"/>
      <c r="EJ837" s="1"/>
      <c r="EK837" s="1"/>
      <c r="EL837" s="1"/>
      <c r="EM837" s="1"/>
      <c r="EN837" s="1"/>
      <c r="EO837" s="1"/>
      <c r="EP837" s="1"/>
    </row>
    <row r="838" spans="2:146" ht="30.75" customHeight="1">
      <c r="B838" s="1"/>
      <c r="C838" s="1"/>
      <c r="DZ838" s="1"/>
      <c r="EA838" s="1"/>
      <c r="EB838" s="1"/>
      <c r="EC838" s="1"/>
      <c r="ED838" s="1"/>
      <c r="EE838" s="1"/>
      <c r="EF838" s="1"/>
      <c r="EG838" s="1"/>
      <c r="EH838" s="1"/>
      <c r="EI838" s="1"/>
      <c r="EJ838" s="1"/>
      <c r="EK838" s="1"/>
      <c r="EL838" s="1"/>
      <c r="EM838" s="1"/>
      <c r="EN838" s="1"/>
      <c r="EO838" s="1"/>
      <c r="EP838" s="1"/>
    </row>
    <row r="839" spans="2:146" ht="30.75" customHeight="1">
      <c r="B839" s="1"/>
      <c r="C839" s="1"/>
      <c r="DZ839" s="1"/>
      <c r="EA839" s="1"/>
      <c r="EB839" s="1"/>
      <c r="EC839" s="1"/>
      <c r="ED839" s="1"/>
      <c r="EE839" s="1"/>
      <c r="EF839" s="1"/>
      <c r="EG839" s="1"/>
      <c r="EH839" s="1"/>
      <c r="EI839" s="1"/>
      <c r="EJ839" s="1"/>
      <c r="EK839" s="1"/>
      <c r="EL839" s="1"/>
      <c r="EM839" s="1"/>
      <c r="EN839" s="1"/>
      <c r="EO839" s="1"/>
      <c r="EP839" s="1"/>
    </row>
    <row r="840" spans="2:146" ht="30.75" customHeight="1">
      <c r="B840" s="1"/>
      <c r="C840" s="1"/>
      <c r="DZ840" s="1"/>
      <c r="EA840" s="1"/>
      <c r="EB840" s="1"/>
      <c r="EC840" s="1"/>
      <c r="ED840" s="1"/>
      <c r="EE840" s="1"/>
      <c r="EF840" s="1"/>
      <c r="EG840" s="1"/>
      <c r="EH840" s="1"/>
      <c r="EI840" s="1"/>
      <c r="EJ840" s="1"/>
      <c r="EK840" s="1"/>
      <c r="EL840" s="1"/>
      <c r="EM840" s="1"/>
      <c r="EN840" s="1"/>
      <c r="EO840" s="1"/>
      <c r="EP840" s="1"/>
    </row>
    <row r="841" spans="2:146" ht="30.75" customHeight="1">
      <c r="B841" s="1"/>
      <c r="C841" s="1"/>
      <c r="DZ841" s="1"/>
      <c r="EA841" s="1"/>
      <c r="EB841" s="1"/>
      <c r="EC841" s="1"/>
      <c r="ED841" s="1"/>
      <c r="EE841" s="1"/>
      <c r="EF841" s="1"/>
      <c r="EG841" s="1"/>
      <c r="EH841" s="1"/>
      <c r="EI841" s="1"/>
      <c r="EJ841" s="1"/>
      <c r="EK841" s="1"/>
      <c r="EL841" s="1"/>
      <c r="EM841" s="1"/>
      <c r="EN841" s="1"/>
      <c r="EO841" s="1"/>
      <c r="EP841" s="1"/>
    </row>
    <row r="842" spans="2:146" ht="30.75" customHeight="1">
      <c r="B842" s="1"/>
      <c r="C842" s="1"/>
      <c r="DZ842" s="1"/>
      <c r="EA842" s="1"/>
      <c r="EB842" s="1"/>
      <c r="EC842" s="1"/>
      <c r="ED842" s="1"/>
      <c r="EE842" s="1"/>
      <c r="EF842" s="1"/>
      <c r="EG842" s="1"/>
      <c r="EH842" s="1"/>
      <c r="EI842" s="1"/>
      <c r="EJ842" s="1"/>
      <c r="EK842" s="1"/>
      <c r="EL842" s="1"/>
      <c r="EM842" s="1"/>
      <c r="EN842" s="1"/>
      <c r="EO842" s="1"/>
      <c r="EP842" s="1"/>
    </row>
    <row r="843" spans="2:146" ht="30.75" customHeight="1">
      <c r="B843" s="1"/>
      <c r="C843" s="1"/>
      <c r="DZ843" s="1"/>
      <c r="EA843" s="1"/>
      <c r="EB843" s="1"/>
      <c r="EC843" s="1"/>
      <c r="ED843" s="1"/>
      <c r="EE843" s="1"/>
      <c r="EF843" s="1"/>
      <c r="EG843" s="1"/>
      <c r="EH843" s="1"/>
      <c r="EI843" s="1"/>
      <c r="EJ843" s="1"/>
      <c r="EK843" s="1"/>
      <c r="EL843" s="1"/>
      <c r="EM843" s="1"/>
      <c r="EN843" s="1"/>
      <c r="EO843" s="1"/>
      <c r="EP843" s="1"/>
    </row>
    <row r="844" spans="2:146" ht="30.75" customHeight="1">
      <c r="B844" s="1"/>
      <c r="C844" s="1"/>
      <c r="DZ844" s="1"/>
      <c r="EA844" s="1"/>
      <c r="EB844" s="1"/>
      <c r="EC844" s="1"/>
      <c r="ED844" s="1"/>
      <c r="EE844" s="1"/>
      <c r="EF844" s="1"/>
      <c r="EG844" s="1"/>
      <c r="EH844" s="1"/>
      <c r="EI844" s="1"/>
      <c r="EJ844" s="1"/>
      <c r="EK844" s="1"/>
      <c r="EL844" s="1"/>
      <c r="EM844" s="1"/>
      <c r="EN844" s="1"/>
      <c r="EO844" s="1"/>
      <c r="EP844" s="1"/>
    </row>
    <row r="845" spans="2:146" ht="30.75" customHeight="1">
      <c r="B845" s="1"/>
      <c r="C845" s="1"/>
      <c r="DZ845" s="1"/>
      <c r="EA845" s="1"/>
      <c r="EB845" s="1"/>
      <c r="EC845" s="1"/>
      <c r="ED845" s="1"/>
      <c r="EE845" s="1"/>
      <c r="EF845" s="1"/>
      <c r="EG845" s="1"/>
      <c r="EH845" s="1"/>
      <c r="EI845" s="1"/>
      <c r="EJ845" s="1"/>
      <c r="EK845" s="1"/>
      <c r="EL845" s="1"/>
      <c r="EM845" s="1"/>
      <c r="EN845" s="1"/>
      <c r="EO845" s="1"/>
      <c r="EP845" s="1"/>
    </row>
    <row r="846" spans="2:146" ht="30.75" customHeight="1">
      <c r="B846" s="1"/>
      <c r="C846" s="1"/>
      <c r="DZ846" s="1"/>
      <c r="EA846" s="1"/>
      <c r="EB846" s="1"/>
      <c r="EC846" s="1"/>
      <c r="ED846" s="1"/>
      <c r="EE846" s="1"/>
      <c r="EF846" s="1"/>
      <c r="EG846" s="1"/>
      <c r="EH846" s="1"/>
      <c r="EI846" s="1"/>
      <c r="EJ846" s="1"/>
      <c r="EK846" s="1"/>
      <c r="EL846" s="1"/>
      <c r="EM846" s="1"/>
      <c r="EN846" s="1"/>
      <c r="EO846" s="1"/>
      <c r="EP846" s="1"/>
    </row>
    <row r="847" spans="2:146" ht="30.75" customHeight="1">
      <c r="B847" s="1"/>
      <c r="C847" s="1"/>
      <c r="DZ847" s="1"/>
      <c r="EA847" s="1"/>
      <c r="EB847" s="1"/>
      <c r="EC847" s="1"/>
      <c r="ED847" s="1"/>
      <c r="EE847" s="1"/>
      <c r="EF847" s="1"/>
      <c r="EG847" s="1"/>
      <c r="EH847" s="1"/>
      <c r="EI847" s="1"/>
      <c r="EJ847" s="1"/>
      <c r="EK847" s="1"/>
      <c r="EL847" s="1"/>
      <c r="EM847" s="1"/>
      <c r="EN847" s="1"/>
      <c r="EO847" s="1"/>
      <c r="EP847" s="1"/>
    </row>
    <row r="848" spans="2:146" ht="30.75" customHeight="1">
      <c r="B848" s="1"/>
      <c r="C848" s="1"/>
      <c r="DZ848" s="1"/>
      <c r="EA848" s="1"/>
      <c r="EB848" s="1"/>
      <c r="EC848" s="1"/>
      <c r="ED848" s="1"/>
      <c r="EE848" s="1"/>
      <c r="EF848" s="1"/>
      <c r="EG848" s="1"/>
      <c r="EH848" s="1"/>
      <c r="EI848" s="1"/>
      <c r="EJ848" s="1"/>
      <c r="EK848" s="1"/>
      <c r="EL848" s="1"/>
      <c r="EM848" s="1"/>
      <c r="EN848" s="1"/>
      <c r="EO848" s="1"/>
      <c r="EP848" s="1"/>
    </row>
    <row r="849" spans="2:146" ht="30.75" customHeight="1">
      <c r="B849" s="1"/>
      <c r="C849" s="1"/>
      <c r="DZ849" s="1"/>
      <c r="EA849" s="1"/>
      <c r="EB849" s="1"/>
      <c r="EC849" s="1"/>
      <c r="ED849" s="1"/>
      <c r="EE849" s="1"/>
      <c r="EF849" s="1"/>
      <c r="EG849" s="1"/>
      <c r="EH849" s="1"/>
      <c r="EI849" s="1"/>
      <c r="EJ849" s="1"/>
      <c r="EK849" s="1"/>
      <c r="EL849" s="1"/>
      <c r="EM849" s="1"/>
      <c r="EN849" s="1"/>
      <c r="EO849" s="1"/>
      <c r="EP849" s="1"/>
    </row>
    <row r="850" spans="2:146" ht="30.75" customHeight="1">
      <c r="B850" s="1"/>
      <c r="C850" s="1"/>
      <c r="DZ850" s="1"/>
      <c r="EA850" s="1"/>
      <c r="EB850" s="1"/>
      <c r="EC850" s="1"/>
      <c r="ED850" s="1"/>
      <c r="EE850" s="1"/>
      <c r="EF850" s="1"/>
      <c r="EG850" s="1"/>
      <c r="EH850" s="1"/>
      <c r="EI850" s="1"/>
      <c r="EJ850" s="1"/>
      <c r="EK850" s="1"/>
      <c r="EL850" s="1"/>
      <c r="EM850" s="1"/>
      <c r="EN850" s="1"/>
      <c r="EO850" s="1"/>
      <c r="EP850" s="1"/>
    </row>
    <row r="851" spans="2:146" ht="30.75" customHeight="1">
      <c r="B851" s="1"/>
      <c r="C851" s="1"/>
      <c r="DZ851" s="1"/>
      <c r="EA851" s="1"/>
      <c r="EB851" s="1"/>
      <c r="EC851" s="1"/>
      <c r="ED851" s="1"/>
      <c r="EE851" s="1"/>
      <c r="EF851" s="1"/>
      <c r="EG851" s="1"/>
      <c r="EH851" s="1"/>
      <c r="EI851" s="1"/>
      <c r="EJ851" s="1"/>
      <c r="EK851" s="1"/>
      <c r="EL851" s="1"/>
      <c r="EM851" s="1"/>
      <c r="EN851" s="1"/>
      <c r="EO851" s="1"/>
      <c r="EP851" s="1"/>
    </row>
    <row r="852" spans="2:146" ht="30.75" customHeight="1">
      <c r="B852" s="1"/>
      <c r="C852" s="1"/>
      <c r="DZ852" s="1"/>
      <c r="EA852" s="1"/>
      <c r="EB852" s="1"/>
      <c r="EC852" s="1"/>
      <c r="ED852" s="1"/>
      <c r="EE852" s="1"/>
      <c r="EF852" s="1"/>
      <c r="EG852" s="1"/>
      <c r="EH852" s="1"/>
      <c r="EI852" s="1"/>
      <c r="EJ852" s="1"/>
      <c r="EK852" s="1"/>
      <c r="EL852" s="1"/>
      <c r="EM852" s="1"/>
      <c r="EN852" s="1"/>
      <c r="EO852" s="1"/>
      <c r="EP852" s="1"/>
    </row>
    <row r="853" spans="2:146" ht="30.75" customHeight="1">
      <c r="B853" s="1"/>
      <c r="C853" s="1"/>
      <c r="DZ853" s="1"/>
      <c r="EA853" s="1"/>
      <c r="EB853" s="1"/>
      <c r="EC853" s="1"/>
      <c r="ED853" s="1"/>
      <c r="EE853" s="1"/>
      <c r="EF853" s="1"/>
      <c r="EG853" s="1"/>
      <c r="EH853" s="1"/>
      <c r="EI853" s="1"/>
      <c r="EJ853" s="1"/>
      <c r="EK853" s="1"/>
      <c r="EL853" s="1"/>
      <c r="EM853" s="1"/>
      <c r="EN853" s="1"/>
      <c r="EO853" s="1"/>
      <c r="EP853" s="1"/>
    </row>
    <row r="854" spans="2:146" ht="30.75" customHeight="1">
      <c r="B854" s="1"/>
      <c r="C854" s="1"/>
      <c r="DZ854" s="1"/>
      <c r="EA854" s="1"/>
      <c r="EB854" s="1"/>
      <c r="EC854" s="1"/>
      <c r="ED854" s="1"/>
      <c r="EE854" s="1"/>
      <c r="EF854" s="1"/>
      <c r="EG854" s="1"/>
      <c r="EH854" s="1"/>
      <c r="EI854" s="1"/>
      <c r="EJ854" s="1"/>
      <c r="EK854" s="1"/>
      <c r="EL854" s="1"/>
      <c r="EM854" s="1"/>
      <c r="EN854" s="1"/>
      <c r="EO854" s="1"/>
      <c r="EP854" s="1"/>
    </row>
    <row r="855" spans="2:146" ht="30.75" customHeight="1">
      <c r="B855" s="1"/>
      <c r="C855" s="1"/>
      <c r="DZ855" s="1"/>
      <c r="EA855" s="1"/>
      <c r="EB855" s="1"/>
      <c r="EC855" s="1"/>
      <c r="ED855" s="1"/>
      <c r="EE855" s="1"/>
      <c r="EF855" s="1"/>
      <c r="EG855" s="1"/>
      <c r="EH855" s="1"/>
      <c r="EI855" s="1"/>
      <c r="EJ855" s="1"/>
      <c r="EK855" s="1"/>
      <c r="EL855" s="1"/>
      <c r="EM855" s="1"/>
      <c r="EN855" s="1"/>
      <c r="EO855" s="1"/>
      <c r="EP855" s="1"/>
    </row>
    <row r="856" spans="2:146" ht="30.75" customHeight="1">
      <c r="B856" s="1"/>
      <c r="C856" s="1"/>
      <c r="DZ856" s="1"/>
      <c r="EA856" s="1"/>
      <c r="EB856" s="1"/>
      <c r="EC856" s="1"/>
      <c r="ED856" s="1"/>
      <c r="EE856" s="1"/>
      <c r="EF856" s="1"/>
      <c r="EG856" s="1"/>
      <c r="EH856" s="1"/>
      <c r="EI856" s="1"/>
      <c r="EJ856" s="1"/>
      <c r="EK856" s="1"/>
      <c r="EL856" s="1"/>
      <c r="EM856" s="1"/>
      <c r="EN856" s="1"/>
      <c r="EO856" s="1"/>
      <c r="EP856" s="1"/>
    </row>
    <row r="857" spans="2:146" ht="30.75" customHeight="1">
      <c r="B857" s="1"/>
      <c r="C857" s="1"/>
      <c r="DZ857" s="1"/>
      <c r="EA857" s="1"/>
      <c r="EB857" s="1"/>
      <c r="EC857" s="1"/>
      <c r="ED857" s="1"/>
      <c r="EE857" s="1"/>
      <c r="EF857" s="1"/>
      <c r="EG857" s="1"/>
      <c r="EH857" s="1"/>
      <c r="EI857" s="1"/>
      <c r="EJ857" s="1"/>
      <c r="EK857" s="1"/>
      <c r="EL857" s="1"/>
      <c r="EM857" s="1"/>
      <c r="EN857" s="1"/>
      <c r="EO857" s="1"/>
      <c r="EP857" s="1"/>
    </row>
    <row r="858" spans="2:146" ht="30.75" customHeight="1">
      <c r="B858" s="1"/>
      <c r="C858" s="1"/>
      <c r="DZ858" s="1"/>
      <c r="EA858" s="1"/>
      <c r="EB858" s="1"/>
      <c r="EC858" s="1"/>
      <c r="ED858" s="1"/>
      <c r="EE858" s="1"/>
      <c r="EF858" s="1"/>
      <c r="EG858" s="1"/>
      <c r="EH858" s="1"/>
      <c r="EI858" s="1"/>
      <c r="EJ858" s="1"/>
      <c r="EK858" s="1"/>
      <c r="EL858" s="1"/>
      <c r="EM858" s="1"/>
      <c r="EN858" s="1"/>
      <c r="EO858" s="1"/>
      <c r="EP858" s="1"/>
    </row>
    <row r="859" spans="2:146" ht="30.75" customHeight="1">
      <c r="B859" s="1"/>
      <c r="C859" s="1"/>
      <c r="DZ859" s="1"/>
      <c r="EA859" s="1"/>
      <c r="EB859" s="1"/>
      <c r="EC859" s="1"/>
      <c r="ED859" s="1"/>
      <c r="EE859" s="1"/>
      <c r="EF859" s="1"/>
      <c r="EG859" s="1"/>
      <c r="EH859" s="1"/>
      <c r="EI859" s="1"/>
      <c r="EJ859" s="1"/>
      <c r="EK859" s="1"/>
      <c r="EL859" s="1"/>
      <c r="EM859" s="1"/>
      <c r="EN859" s="1"/>
      <c r="EO859" s="1"/>
      <c r="EP859" s="1"/>
    </row>
    <row r="860" spans="2:146" ht="30.75" customHeight="1">
      <c r="B860" s="1"/>
      <c r="C860" s="1"/>
      <c r="DZ860" s="1"/>
      <c r="EA860" s="1"/>
      <c r="EB860" s="1"/>
      <c r="EC860" s="1"/>
      <c r="ED860" s="1"/>
      <c r="EE860" s="1"/>
      <c r="EF860" s="1"/>
      <c r="EG860" s="1"/>
      <c r="EH860" s="1"/>
      <c r="EI860" s="1"/>
      <c r="EJ860" s="1"/>
      <c r="EK860" s="1"/>
      <c r="EL860" s="1"/>
      <c r="EM860" s="1"/>
      <c r="EN860" s="1"/>
      <c r="EO860" s="1"/>
      <c r="EP860" s="1"/>
    </row>
    <row r="861" spans="2:146" ht="30.75" customHeight="1">
      <c r="B861" s="1"/>
      <c r="C861" s="1"/>
      <c r="DZ861" s="1"/>
      <c r="EA861" s="1"/>
      <c r="EB861" s="1"/>
      <c r="EC861" s="1"/>
      <c r="ED861" s="1"/>
      <c r="EE861" s="1"/>
      <c r="EF861" s="1"/>
      <c r="EG861" s="1"/>
      <c r="EH861" s="1"/>
      <c r="EI861" s="1"/>
      <c r="EJ861" s="1"/>
      <c r="EK861" s="1"/>
      <c r="EL861" s="1"/>
      <c r="EM861" s="1"/>
      <c r="EN861" s="1"/>
      <c r="EO861" s="1"/>
      <c r="EP861" s="1"/>
    </row>
    <row r="862" spans="2:146" ht="30.75" customHeight="1">
      <c r="B862" s="1"/>
      <c r="C862" s="1"/>
      <c r="DZ862" s="1"/>
      <c r="EA862" s="1"/>
      <c r="EB862" s="1"/>
      <c r="EC862" s="1"/>
      <c r="ED862" s="1"/>
      <c r="EE862" s="1"/>
      <c r="EF862" s="1"/>
      <c r="EG862" s="1"/>
      <c r="EH862" s="1"/>
      <c r="EI862" s="1"/>
      <c r="EJ862" s="1"/>
      <c r="EK862" s="1"/>
      <c r="EL862" s="1"/>
      <c r="EM862" s="1"/>
      <c r="EN862" s="1"/>
      <c r="EO862" s="1"/>
      <c r="EP862" s="1"/>
    </row>
    <row r="863" spans="2:146" ht="30.75" customHeight="1">
      <c r="B863" s="1"/>
      <c r="C863" s="1"/>
      <c r="DZ863" s="1"/>
      <c r="EA863" s="1"/>
      <c r="EB863" s="1"/>
      <c r="EC863" s="1"/>
      <c r="ED863" s="1"/>
      <c r="EE863" s="1"/>
      <c r="EF863" s="1"/>
      <c r="EG863" s="1"/>
      <c r="EH863" s="1"/>
      <c r="EI863" s="1"/>
      <c r="EJ863" s="1"/>
      <c r="EK863" s="1"/>
      <c r="EL863" s="1"/>
      <c r="EM863" s="1"/>
      <c r="EN863" s="1"/>
      <c r="EO863" s="1"/>
      <c r="EP863" s="1"/>
    </row>
    <row r="864" spans="2:146" ht="30.75" customHeight="1">
      <c r="B864" s="1"/>
      <c r="C864" s="1"/>
      <c r="DZ864" s="1"/>
      <c r="EA864" s="1"/>
      <c r="EB864" s="1"/>
      <c r="EC864" s="1"/>
      <c r="ED864" s="1"/>
      <c r="EE864" s="1"/>
      <c r="EF864" s="1"/>
      <c r="EG864" s="1"/>
      <c r="EH864" s="1"/>
      <c r="EI864" s="1"/>
      <c r="EJ864" s="1"/>
      <c r="EK864" s="1"/>
      <c r="EL864" s="1"/>
      <c r="EM864" s="1"/>
      <c r="EN864" s="1"/>
      <c r="EO864" s="1"/>
      <c r="EP864" s="1"/>
    </row>
    <row r="865" spans="2:146" ht="30.75" customHeight="1">
      <c r="B865" s="1"/>
      <c r="C865" s="1"/>
      <c r="DZ865" s="1"/>
      <c r="EA865" s="1"/>
      <c r="EB865" s="1"/>
      <c r="EC865" s="1"/>
      <c r="ED865" s="1"/>
      <c r="EE865" s="1"/>
      <c r="EF865" s="1"/>
      <c r="EG865" s="1"/>
      <c r="EH865" s="1"/>
      <c r="EI865" s="1"/>
      <c r="EJ865" s="1"/>
      <c r="EK865" s="1"/>
      <c r="EL865" s="1"/>
      <c r="EM865" s="1"/>
      <c r="EN865" s="1"/>
      <c r="EO865" s="1"/>
      <c r="EP865" s="1"/>
    </row>
    <row r="866" spans="2:146" ht="30.75" customHeight="1">
      <c r="B866" s="1"/>
      <c r="C866" s="1"/>
      <c r="DZ866" s="1"/>
      <c r="EA866" s="1"/>
      <c r="EB866" s="1"/>
      <c r="EC866" s="1"/>
      <c r="ED866" s="1"/>
      <c r="EE866" s="1"/>
      <c r="EF866" s="1"/>
      <c r="EG866" s="1"/>
      <c r="EH866" s="1"/>
      <c r="EI866" s="1"/>
      <c r="EJ866" s="1"/>
      <c r="EK866" s="1"/>
      <c r="EL866" s="1"/>
      <c r="EM866" s="1"/>
      <c r="EN866" s="1"/>
      <c r="EO866" s="1"/>
      <c r="EP866" s="1"/>
    </row>
    <row r="867" spans="2:146" ht="30.75" customHeight="1">
      <c r="B867" s="1"/>
      <c r="C867" s="1"/>
      <c r="DZ867" s="1"/>
      <c r="EA867" s="1"/>
      <c r="EB867" s="1"/>
      <c r="EC867" s="1"/>
      <c r="ED867" s="1"/>
      <c r="EE867" s="1"/>
      <c r="EF867" s="1"/>
      <c r="EG867" s="1"/>
      <c r="EH867" s="1"/>
      <c r="EI867" s="1"/>
      <c r="EJ867" s="1"/>
      <c r="EK867" s="1"/>
      <c r="EL867" s="1"/>
      <c r="EM867" s="1"/>
      <c r="EN867" s="1"/>
      <c r="EO867" s="1"/>
      <c r="EP867" s="1"/>
    </row>
    <row r="868" spans="2:146" ht="30.75" customHeight="1">
      <c r="B868" s="1"/>
      <c r="C868" s="1"/>
      <c r="DZ868" s="1"/>
      <c r="EA868" s="1"/>
      <c r="EB868" s="1"/>
      <c r="EC868" s="1"/>
      <c r="ED868" s="1"/>
      <c r="EE868" s="1"/>
      <c r="EF868" s="1"/>
      <c r="EG868" s="1"/>
      <c r="EH868" s="1"/>
      <c r="EI868" s="1"/>
      <c r="EJ868" s="1"/>
      <c r="EK868" s="1"/>
      <c r="EL868" s="1"/>
      <c r="EM868" s="1"/>
      <c r="EN868" s="1"/>
      <c r="EO868" s="1"/>
      <c r="EP868" s="1"/>
    </row>
    <row r="869" spans="2:146" ht="30.75" customHeight="1">
      <c r="B869" s="1"/>
      <c r="C869" s="1"/>
      <c r="DZ869" s="1"/>
      <c r="EA869" s="1"/>
      <c r="EB869" s="1"/>
      <c r="EC869" s="1"/>
      <c r="ED869" s="1"/>
      <c r="EE869" s="1"/>
      <c r="EF869" s="1"/>
      <c r="EG869" s="1"/>
      <c r="EH869" s="1"/>
      <c r="EI869" s="1"/>
      <c r="EJ869" s="1"/>
      <c r="EK869" s="1"/>
      <c r="EL869" s="1"/>
      <c r="EM869" s="1"/>
      <c r="EN869" s="1"/>
      <c r="EO869" s="1"/>
      <c r="EP869" s="1"/>
    </row>
    <row r="870" spans="2:146" ht="30.75" customHeight="1">
      <c r="B870" s="1"/>
      <c r="C870" s="1"/>
      <c r="DZ870" s="1"/>
      <c r="EA870" s="1"/>
      <c r="EB870" s="1"/>
      <c r="EC870" s="1"/>
      <c r="ED870" s="1"/>
      <c r="EE870" s="1"/>
      <c r="EF870" s="1"/>
      <c r="EG870" s="1"/>
      <c r="EH870" s="1"/>
      <c r="EI870" s="1"/>
      <c r="EJ870" s="1"/>
      <c r="EK870" s="1"/>
      <c r="EL870" s="1"/>
      <c r="EM870" s="1"/>
      <c r="EN870" s="1"/>
      <c r="EO870" s="1"/>
      <c r="EP870" s="1"/>
    </row>
    <row r="871" spans="2:146" ht="30.75" customHeight="1">
      <c r="B871" s="1"/>
      <c r="C871" s="1"/>
      <c r="DZ871" s="1"/>
      <c r="EA871" s="1"/>
      <c r="EB871" s="1"/>
      <c r="EC871" s="1"/>
      <c r="ED871" s="1"/>
      <c r="EE871" s="1"/>
      <c r="EF871" s="1"/>
      <c r="EG871" s="1"/>
      <c r="EH871" s="1"/>
      <c r="EI871" s="1"/>
      <c r="EJ871" s="1"/>
      <c r="EK871" s="1"/>
      <c r="EL871" s="1"/>
      <c r="EM871" s="1"/>
      <c r="EN871" s="1"/>
      <c r="EO871" s="1"/>
      <c r="EP871" s="1"/>
    </row>
    <row r="872" spans="2:146" ht="30.75" customHeight="1">
      <c r="B872" s="1"/>
      <c r="C872" s="1"/>
      <c r="DZ872" s="1"/>
      <c r="EA872" s="1"/>
      <c r="EB872" s="1"/>
      <c r="EC872" s="1"/>
      <c r="ED872" s="1"/>
      <c r="EE872" s="1"/>
      <c r="EF872" s="1"/>
      <c r="EG872" s="1"/>
      <c r="EH872" s="1"/>
      <c r="EI872" s="1"/>
      <c r="EJ872" s="1"/>
      <c r="EK872" s="1"/>
      <c r="EL872" s="1"/>
      <c r="EM872" s="1"/>
      <c r="EN872" s="1"/>
      <c r="EO872" s="1"/>
      <c r="EP872" s="1"/>
    </row>
    <row r="873" spans="2:146" ht="30.75" customHeight="1">
      <c r="B873" s="1"/>
      <c r="C873" s="1"/>
      <c r="DZ873" s="1"/>
      <c r="EA873" s="1"/>
      <c r="EB873" s="1"/>
      <c r="EC873" s="1"/>
      <c r="ED873" s="1"/>
      <c r="EE873" s="1"/>
      <c r="EF873" s="1"/>
      <c r="EG873" s="1"/>
      <c r="EH873" s="1"/>
      <c r="EI873" s="1"/>
      <c r="EJ873" s="1"/>
      <c r="EK873" s="1"/>
      <c r="EL873" s="1"/>
      <c r="EM873" s="1"/>
      <c r="EN873" s="1"/>
      <c r="EO873" s="1"/>
      <c r="EP873" s="1"/>
    </row>
    <row r="874" spans="2:146" ht="30.75" customHeight="1">
      <c r="B874" s="1"/>
      <c r="C874" s="1"/>
      <c r="DZ874" s="1"/>
      <c r="EA874" s="1"/>
      <c r="EB874" s="1"/>
      <c r="EC874" s="1"/>
      <c r="ED874" s="1"/>
      <c r="EE874" s="1"/>
      <c r="EF874" s="1"/>
      <c r="EG874" s="1"/>
      <c r="EH874" s="1"/>
      <c r="EI874" s="1"/>
      <c r="EJ874" s="1"/>
      <c r="EK874" s="1"/>
      <c r="EL874" s="1"/>
      <c r="EM874" s="1"/>
      <c r="EN874" s="1"/>
      <c r="EO874" s="1"/>
      <c r="EP874" s="1"/>
    </row>
    <row r="875" spans="2:146" ht="30.75" customHeight="1">
      <c r="B875" s="1"/>
      <c r="C875" s="1"/>
      <c r="DZ875" s="1"/>
      <c r="EA875" s="1"/>
      <c r="EB875" s="1"/>
      <c r="EC875" s="1"/>
      <c r="ED875" s="1"/>
      <c r="EE875" s="1"/>
      <c r="EF875" s="1"/>
      <c r="EG875" s="1"/>
      <c r="EH875" s="1"/>
      <c r="EI875" s="1"/>
      <c r="EJ875" s="1"/>
      <c r="EK875" s="1"/>
      <c r="EL875" s="1"/>
      <c r="EM875" s="1"/>
      <c r="EN875" s="1"/>
      <c r="EO875" s="1"/>
      <c r="EP875" s="1"/>
    </row>
    <row r="876" spans="2:146" ht="30.75" customHeight="1">
      <c r="B876" s="1"/>
      <c r="C876" s="1"/>
      <c r="DZ876" s="1"/>
      <c r="EA876" s="1"/>
      <c r="EB876" s="1"/>
      <c r="EC876" s="1"/>
      <c r="ED876" s="1"/>
      <c r="EE876" s="1"/>
      <c r="EF876" s="1"/>
      <c r="EG876" s="1"/>
      <c r="EH876" s="1"/>
      <c r="EI876" s="1"/>
      <c r="EJ876" s="1"/>
      <c r="EK876" s="1"/>
      <c r="EL876" s="1"/>
      <c r="EM876" s="1"/>
      <c r="EN876" s="1"/>
      <c r="EO876" s="1"/>
      <c r="EP876" s="1"/>
    </row>
    <row r="877" spans="2:146" ht="30.75" customHeight="1">
      <c r="B877" s="1"/>
      <c r="C877" s="1"/>
      <c r="DZ877" s="1"/>
      <c r="EA877" s="1"/>
      <c r="EB877" s="1"/>
      <c r="EC877" s="1"/>
      <c r="ED877" s="1"/>
      <c r="EE877" s="1"/>
      <c r="EF877" s="1"/>
      <c r="EG877" s="1"/>
      <c r="EH877" s="1"/>
      <c r="EI877" s="1"/>
      <c r="EJ877" s="1"/>
      <c r="EK877" s="1"/>
      <c r="EL877" s="1"/>
      <c r="EM877" s="1"/>
      <c r="EN877" s="1"/>
      <c r="EO877" s="1"/>
      <c r="EP877" s="1"/>
    </row>
    <row r="878" spans="2:146" ht="30.75" customHeight="1">
      <c r="B878" s="1"/>
      <c r="C878" s="1"/>
      <c r="DZ878" s="1"/>
      <c r="EA878" s="1"/>
      <c r="EB878" s="1"/>
      <c r="EC878" s="1"/>
      <c r="ED878" s="1"/>
      <c r="EE878" s="1"/>
      <c r="EF878" s="1"/>
      <c r="EG878" s="1"/>
      <c r="EH878" s="1"/>
      <c r="EI878" s="1"/>
      <c r="EJ878" s="1"/>
      <c r="EK878" s="1"/>
      <c r="EL878" s="1"/>
      <c r="EM878" s="1"/>
      <c r="EN878" s="1"/>
      <c r="EO878" s="1"/>
      <c r="EP878" s="1"/>
    </row>
    <row r="879" spans="2:146" ht="30.75" customHeight="1">
      <c r="B879" s="1"/>
      <c r="C879" s="1"/>
      <c r="DZ879" s="1"/>
      <c r="EA879" s="1"/>
      <c r="EB879" s="1"/>
      <c r="EC879" s="1"/>
      <c r="ED879" s="1"/>
      <c r="EE879" s="1"/>
      <c r="EF879" s="1"/>
      <c r="EG879" s="1"/>
      <c r="EH879" s="1"/>
      <c r="EI879" s="1"/>
      <c r="EJ879" s="1"/>
      <c r="EK879" s="1"/>
      <c r="EL879" s="1"/>
      <c r="EM879" s="1"/>
      <c r="EN879" s="1"/>
      <c r="EO879" s="1"/>
      <c r="EP879" s="1"/>
    </row>
    <row r="880" spans="2:146" ht="30.75" customHeight="1">
      <c r="B880" s="1"/>
      <c r="C880" s="1"/>
      <c r="DZ880" s="1"/>
      <c r="EA880" s="1"/>
      <c r="EB880" s="1"/>
      <c r="EC880" s="1"/>
      <c r="ED880" s="1"/>
      <c r="EE880" s="1"/>
      <c r="EF880" s="1"/>
      <c r="EG880" s="1"/>
      <c r="EH880" s="1"/>
      <c r="EI880" s="1"/>
      <c r="EJ880" s="1"/>
      <c r="EK880" s="1"/>
      <c r="EL880" s="1"/>
      <c r="EM880" s="1"/>
      <c r="EN880" s="1"/>
      <c r="EO880" s="1"/>
      <c r="EP880" s="1"/>
    </row>
    <row r="881" spans="2:146" ht="30.75" customHeight="1">
      <c r="B881" s="1"/>
      <c r="C881" s="1"/>
      <c r="DZ881" s="1"/>
      <c r="EA881" s="1"/>
      <c r="EB881" s="1"/>
      <c r="EC881" s="1"/>
      <c r="ED881" s="1"/>
      <c r="EE881" s="1"/>
      <c r="EF881" s="1"/>
      <c r="EG881" s="1"/>
      <c r="EH881" s="1"/>
      <c r="EI881" s="1"/>
      <c r="EJ881" s="1"/>
      <c r="EK881" s="1"/>
      <c r="EL881" s="1"/>
      <c r="EM881" s="1"/>
      <c r="EN881" s="1"/>
      <c r="EO881" s="1"/>
      <c r="EP881" s="1"/>
    </row>
    <row r="882" spans="2:146" ht="30.75" customHeight="1">
      <c r="B882" s="1"/>
      <c r="C882" s="1"/>
      <c r="DZ882" s="1"/>
      <c r="EA882" s="1"/>
      <c r="EB882" s="1"/>
      <c r="EC882" s="1"/>
      <c r="ED882" s="1"/>
      <c r="EE882" s="1"/>
      <c r="EF882" s="1"/>
      <c r="EG882" s="1"/>
      <c r="EH882" s="1"/>
      <c r="EI882" s="1"/>
      <c r="EJ882" s="1"/>
      <c r="EK882" s="1"/>
      <c r="EL882" s="1"/>
      <c r="EM882" s="1"/>
      <c r="EN882" s="1"/>
      <c r="EO882" s="1"/>
      <c r="EP882" s="1"/>
    </row>
    <row r="883" spans="2:146" ht="30.75" customHeight="1">
      <c r="B883" s="1"/>
      <c r="C883" s="1"/>
      <c r="DZ883" s="1"/>
      <c r="EA883" s="1"/>
      <c r="EB883" s="1"/>
      <c r="EC883" s="1"/>
      <c r="ED883" s="1"/>
      <c r="EE883" s="1"/>
      <c r="EF883" s="1"/>
      <c r="EG883" s="1"/>
      <c r="EH883" s="1"/>
      <c r="EI883" s="1"/>
      <c r="EJ883" s="1"/>
      <c r="EK883" s="1"/>
      <c r="EL883" s="1"/>
      <c r="EM883" s="1"/>
      <c r="EN883" s="1"/>
      <c r="EO883" s="1"/>
      <c r="EP883" s="1"/>
    </row>
    <row r="884" spans="2:146" ht="30.75" customHeight="1">
      <c r="B884" s="1"/>
      <c r="C884" s="1"/>
      <c r="DZ884" s="1"/>
      <c r="EA884" s="1"/>
      <c r="EB884" s="1"/>
      <c r="EC884" s="1"/>
      <c r="ED884" s="1"/>
      <c r="EE884" s="1"/>
      <c r="EF884" s="1"/>
      <c r="EG884" s="1"/>
      <c r="EH884" s="1"/>
      <c r="EI884" s="1"/>
      <c r="EJ884" s="1"/>
      <c r="EK884" s="1"/>
      <c r="EL884" s="1"/>
      <c r="EM884" s="1"/>
      <c r="EN884" s="1"/>
      <c r="EO884" s="1"/>
      <c r="EP884" s="1"/>
    </row>
    <row r="885" spans="2:146" ht="30.75" customHeight="1">
      <c r="B885" s="1"/>
      <c r="C885" s="1"/>
      <c r="DZ885" s="1"/>
      <c r="EA885" s="1"/>
      <c r="EB885" s="1"/>
      <c r="EC885" s="1"/>
      <c r="ED885" s="1"/>
      <c r="EE885" s="1"/>
      <c r="EF885" s="1"/>
      <c r="EG885" s="1"/>
      <c r="EH885" s="1"/>
      <c r="EI885" s="1"/>
      <c r="EJ885" s="1"/>
      <c r="EK885" s="1"/>
      <c r="EL885" s="1"/>
      <c r="EM885" s="1"/>
      <c r="EN885" s="1"/>
      <c r="EO885" s="1"/>
      <c r="EP885" s="1"/>
    </row>
    <row r="886" spans="2:146" ht="30.75" customHeight="1">
      <c r="B886" s="1"/>
      <c r="C886" s="1"/>
      <c r="DZ886" s="1"/>
      <c r="EA886" s="1"/>
      <c r="EB886" s="1"/>
      <c r="EC886" s="1"/>
      <c r="ED886" s="1"/>
      <c r="EE886" s="1"/>
      <c r="EF886" s="1"/>
      <c r="EG886" s="1"/>
      <c r="EH886" s="1"/>
      <c r="EI886" s="1"/>
      <c r="EJ886" s="1"/>
      <c r="EK886" s="1"/>
      <c r="EL886" s="1"/>
      <c r="EM886" s="1"/>
      <c r="EN886" s="1"/>
      <c r="EO886" s="1"/>
      <c r="EP886" s="1"/>
    </row>
    <row r="887" spans="2:146" ht="30.75" customHeight="1">
      <c r="B887" s="1"/>
      <c r="C887" s="1"/>
      <c r="DZ887" s="1"/>
      <c r="EA887" s="1"/>
      <c r="EB887" s="1"/>
      <c r="EC887" s="1"/>
      <c r="ED887" s="1"/>
      <c r="EE887" s="1"/>
      <c r="EF887" s="1"/>
      <c r="EG887" s="1"/>
      <c r="EH887" s="1"/>
      <c r="EI887" s="1"/>
      <c r="EJ887" s="1"/>
      <c r="EK887" s="1"/>
      <c r="EL887" s="1"/>
      <c r="EM887" s="1"/>
      <c r="EN887" s="1"/>
      <c r="EO887" s="1"/>
      <c r="EP887" s="1"/>
    </row>
    <row r="888" spans="2:146" ht="30.75" customHeight="1">
      <c r="B888" s="1"/>
      <c r="C888" s="1"/>
      <c r="DZ888" s="1"/>
      <c r="EA888" s="1"/>
      <c r="EB888" s="1"/>
      <c r="EC888" s="1"/>
      <c r="ED888" s="1"/>
      <c r="EE888" s="1"/>
      <c r="EF888" s="1"/>
      <c r="EG888" s="1"/>
      <c r="EH888" s="1"/>
      <c r="EI888" s="1"/>
      <c r="EJ888" s="1"/>
      <c r="EK888" s="1"/>
      <c r="EL888" s="1"/>
      <c r="EM888" s="1"/>
      <c r="EN888" s="1"/>
      <c r="EO888" s="1"/>
      <c r="EP888" s="1"/>
    </row>
    <row r="889" spans="2:146" ht="30.75" customHeight="1">
      <c r="B889" s="1"/>
      <c r="C889" s="1"/>
      <c r="DZ889" s="1"/>
      <c r="EA889" s="1"/>
      <c r="EB889" s="1"/>
      <c r="EC889" s="1"/>
      <c r="ED889" s="1"/>
      <c r="EE889" s="1"/>
      <c r="EF889" s="1"/>
      <c r="EG889" s="1"/>
      <c r="EH889" s="1"/>
      <c r="EI889" s="1"/>
      <c r="EJ889" s="1"/>
      <c r="EK889" s="1"/>
      <c r="EL889" s="1"/>
      <c r="EM889" s="1"/>
      <c r="EN889" s="1"/>
      <c r="EO889" s="1"/>
      <c r="EP889" s="1"/>
    </row>
    <row r="890" spans="2:146" ht="30.75" customHeight="1">
      <c r="B890" s="1"/>
      <c r="C890" s="1"/>
      <c r="DZ890" s="1"/>
      <c r="EA890" s="1"/>
      <c r="EB890" s="1"/>
      <c r="EC890" s="1"/>
      <c r="ED890" s="1"/>
      <c r="EE890" s="1"/>
      <c r="EF890" s="1"/>
      <c r="EG890" s="1"/>
      <c r="EH890" s="1"/>
      <c r="EI890" s="1"/>
      <c r="EJ890" s="1"/>
      <c r="EK890" s="1"/>
      <c r="EL890" s="1"/>
      <c r="EM890" s="1"/>
      <c r="EN890" s="1"/>
      <c r="EO890" s="1"/>
      <c r="EP890" s="1"/>
    </row>
    <row r="891" spans="2:146" ht="30.75" customHeight="1">
      <c r="B891" s="1"/>
      <c r="C891" s="1"/>
      <c r="DZ891" s="1"/>
      <c r="EA891" s="1"/>
      <c r="EB891" s="1"/>
      <c r="EC891" s="1"/>
      <c r="ED891" s="1"/>
      <c r="EE891" s="1"/>
      <c r="EF891" s="1"/>
      <c r="EG891" s="1"/>
      <c r="EH891" s="1"/>
      <c r="EI891" s="1"/>
      <c r="EJ891" s="1"/>
      <c r="EK891" s="1"/>
      <c r="EL891" s="1"/>
      <c r="EM891" s="1"/>
      <c r="EN891" s="1"/>
      <c r="EO891" s="1"/>
      <c r="EP891" s="1"/>
    </row>
    <row r="892" spans="2:146" ht="30.75" customHeight="1">
      <c r="B892" s="1"/>
      <c r="C892" s="1"/>
      <c r="DZ892" s="1"/>
      <c r="EA892" s="1"/>
      <c r="EB892" s="1"/>
      <c r="EC892" s="1"/>
      <c r="ED892" s="1"/>
      <c r="EE892" s="1"/>
      <c r="EF892" s="1"/>
      <c r="EG892" s="1"/>
      <c r="EH892" s="1"/>
      <c r="EI892" s="1"/>
      <c r="EJ892" s="1"/>
      <c r="EK892" s="1"/>
      <c r="EL892" s="1"/>
      <c r="EM892" s="1"/>
      <c r="EN892" s="1"/>
      <c r="EO892" s="1"/>
      <c r="EP892" s="1"/>
    </row>
    <row r="893" spans="2:146" ht="30.75" customHeight="1">
      <c r="B893" s="1"/>
      <c r="C893" s="1"/>
      <c r="DZ893" s="1"/>
      <c r="EA893" s="1"/>
      <c r="EB893" s="1"/>
      <c r="EC893" s="1"/>
      <c r="ED893" s="1"/>
      <c r="EE893" s="1"/>
      <c r="EF893" s="1"/>
      <c r="EG893" s="1"/>
      <c r="EH893" s="1"/>
      <c r="EI893" s="1"/>
      <c r="EJ893" s="1"/>
      <c r="EK893" s="1"/>
      <c r="EL893" s="1"/>
      <c r="EM893" s="1"/>
      <c r="EN893" s="1"/>
      <c r="EO893" s="1"/>
      <c r="EP893" s="1"/>
    </row>
    <row r="894" spans="2:146" ht="30.75" customHeight="1">
      <c r="B894" s="1"/>
      <c r="C894" s="1"/>
      <c r="DZ894" s="1"/>
      <c r="EA894" s="1"/>
      <c r="EB894" s="1"/>
      <c r="EC894" s="1"/>
      <c r="ED894" s="1"/>
      <c r="EE894" s="1"/>
      <c r="EF894" s="1"/>
      <c r="EG894" s="1"/>
      <c r="EH894" s="1"/>
      <c r="EI894" s="1"/>
      <c r="EJ894" s="1"/>
      <c r="EK894" s="1"/>
      <c r="EL894" s="1"/>
      <c r="EM894" s="1"/>
      <c r="EN894" s="1"/>
      <c r="EO894" s="1"/>
      <c r="EP894" s="1"/>
    </row>
    <row r="895" spans="2:146" ht="30.75" customHeight="1">
      <c r="B895" s="1"/>
      <c r="C895" s="1"/>
      <c r="DZ895" s="1"/>
      <c r="EA895" s="1"/>
      <c r="EB895" s="1"/>
      <c r="EC895" s="1"/>
      <c r="ED895" s="1"/>
      <c r="EE895" s="1"/>
      <c r="EF895" s="1"/>
      <c r="EG895" s="1"/>
      <c r="EH895" s="1"/>
      <c r="EI895" s="1"/>
      <c r="EJ895" s="1"/>
      <c r="EK895" s="1"/>
      <c r="EL895" s="1"/>
      <c r="EM895" s="1"/>
      <c r="EN895" s="1"/>
      <c r="EO895" s="1"/>
      <c r="EP895" s="1"/>
    </row>
    <row r="896" spans="2:146" ht="30.75" customHeight="1">
      <c r="B896" s="1"/>
      <c r="C896" s="1"/>
      <c r="DZ896" s="1"/>
      <c r="EA896" s="1"/>
      <c r="EB896" s="1"/>
      <c r="EC896" s="1"/>
      <c r="ED896" s="1"/>
      <c r="EE896" s="1"/>
      <c r="EF896" s="1"/>
      <c r="EG896" s="1"/>
      <c r="EH896" s="1"/>
      <c r="EI896" s="1"/>
      <c r="EJ896" s="1"/>
      <c r="EK896" s="1"/>
      <c r="EL896" s="1"/>
      <c r="EM896" s="1"/>
      <c r="EN896" s="1"/>
      <c r="EO896" s="1"/>
      <c r="EP896" s="1"/>
    </row>
    <row r="897" spans="2:146" ht="30.75" customHeight="1">
      <c r="B897" s="1"/>
      <c r="C897" s="1"/>
      <c r="DZ897" s="1"/>
      <c r="EA897" s="1"/>
      <c r="EB897" s="1"/>
      <c r="EC897" s="1"/>
      <c r="ED897" s="1"/>
      <c r="EE897" s="1"/>
      <c r="EF897" s="1"/>
      <c r="EG897" s="1"/>
      <c r="EH897" s="1"/>
      <c r="EI897" s="1"/>
      <c r="EJ897" s="1"/>
      <c r="EK897" s="1"/>
      <c r="EL897" s="1"/>
      <c r="EM897" s="1"/>
      <c r="EN897" s="1"/>
      <c r="EO897" s="1"/>
      <c r="EP897" s="1"/>
    </row>
    <row r="898" spans="2:146" ht="30.75" customHeight="1">
      <c r="B898" s="1"/>
      <c r="C898" s="1"/>
      <c r="DZ898" s="1"/>
      <c r="EA898" s="1"/>
      <c r="EB898" s="1"/>
      <c r="EC898" s="1"/>
      <c r="ED898" s="1"/>
      <c r="EE898" s="1"/>
      <c r="EF898" s="1"/>
      <c r="EG898" s="1"/>
      <c r="EH898" s="1"/>
      <c r="EI898" s="1"/>
      <c r="EJ898" s="1"/>
      <c r="EK898" s="1"/>
      <c r="EL898" s="1"/>
      <c r="EM898" s="1"/>
      <c r="EN898" s="1"/>
      <c r="EO898" s="1"/>
      <c r="EP898" s="1"/>
    </row>
    <row r="899" spans="2:146" ht="30.75" customHeight="1">
      <c r="B899" s="1"/>
      <c r="C899" s="1"/>
      <c r="DZ899" s="1"/>
      <c r="EA899" s="1"/>
      <c r="EB899" s="1"/>
      <c r="EC899" s="1"/>
      <c r="ED899" s="1"/>
      <c r="EE899" s="1"/>
      <c r="EF899" s="1"/>
      <c r="EG899" s="1"/>
      <c r="EH899" s="1"/>
      <c r="EI899" s="1"/>
      <c r="EJ899" s="1"/>
      <c r="EK899" s="1"/>
      <c r="EL899" s="1"/>
      <c r="EM899" s="1"/>
      <c r="EN899" s="1"/>
      <c r="EO899" s="1"/>
      <c r="EP899" s="1"/>
    </row>
    <row r="900" spans="2:146" ht="30.75" customHeight="1">
      <c r="B900" s="1"/>
      <c r="C900" s="1"/>
      <c r="DZ900" s="1"/>
      <c r="EA900" s="1"/>
      <c r="EB900" s="1"/>
      <c r="EC900" s="1"/>
      <c r="ED900" s="1"/>
      <c r="EE900" s="1"/>
      <c r="EF900" s="1"/>
      <c r="EG900" s="1"/>
      <c r="EH900" s="1"/>
      <c r="EI900" s="1"/>
      <c r="EJ900" s="1"/>
      <c r="EK900" s="1"/>
      <c r="EL900" s="1"/>
      <c r="EM900" s="1"/>
      <c r="EN900" s="1"/>
      <c r="EO900" s="1"/>
      <c r="EP900" s="1"/>
    </row>
    <row r="901" spans="2:146" ht="30.75" customHeight="1">
      <c r="B901" s="1"/>
      <c r="C901" s="1"/>
      <c r="DZ901" s="1"/>
      <c r="EA901" s="1"/>
      <c r="EB901" s="1"/>
      <c r="EC901" s="1"/>
      <c r="ED901" s="1"/>
      <c r="EE901" s="1"/>
      <c r="EF901" s="1"/>
      <c r="EG901" s="1"/>
      <c r="EH901" s="1"/>
      <c r="EI901" s="1"/>
      <c r="EJ901" s="1"/>
      <c r="EK901" s="1"/>
      <c r="EL901" s="1"/>
      <c r="EM901" s="1"/>
      <c r="EN901" s="1"/>
      <c r="EO901" s="1"/>
      <c r="EP901" s="1"/>
    </row>
    <row r="902" spans="2:146" ht="30.75" customHeight="1">
      <c r="B902" s="1"/>
      <c r="C902" s="1"/>
      <c r="DZ902" s="1"/>
      <c r="EA902" s="1"/>
      <c r="EB902" s="1"/>
      <c r="EC902" s="1"/>
      <c r="ED902" s="1"/>
      <c r="EE902" s="1"/>
      <c r="EF902" s="1"/>
      <c r="EG902" s="1"/>
      <c r="EH902" s="1"/>
      <c r="EI902" s="1"/>
      <c r="EJ902" s="1"/>
      <c r="EK902" s="1"/>
      <c r="EL902" s="1"/>
      <c r="EM902" s="1"/>
      <c r="EN902" s="1"/>
      <c r="EO902" s="1"/>
      <c r="EP902" s="1"/>
    </row>
    <row r="903" spans="2:146" ht="30.75" customHeight="1">
      <c r="B903" s="1"/>
      <c r="C903" s="1"/>
      <c r="DZ903" s="1"/>
      <c r="EA903" s="1"/>
      <c r="EB903" s="1"/>
      <c r="EC903" s="1"/>
      <c r="ED903" s="1"/>
      <c r="EE903" s="1"/>
      <c r="EF903" s="1"/>
      <c r="EG903" s="1"/>
      <c r="EH903" s="1"/>
      <c r="EI903" s="1"/>
      <c r="EJ903" s="1"/>
      <c r="EK903" s="1"/>
      <c r="EL903" s="1"/>
      <c r="EM903" s="1"/>
      <c r="EN903" s="1"/>
      <c r="EO903" s="1"/>
      <c r="EP903" s="1"/>
    </row>
    <row r="904" spans="2:146" ht="30.75" customHeight="1">
      <c r="B904" s="1"/>
      <c r="C904" s="1"/>
      <c r="DZ904" s="1"/>
      <c r="EA904" s="1"/>
      <c r="EB904" s="1"/>
      <c r="EC904" s="1"/>
      <c r="ED904" s="1"/>
      <c r="EE904" s="1"/>
      <c r="EF904" s="1"/>
      <c r="EG904" s="1"/>
      <c r="EH904" s="1"/>
      <c r="EI904" s="1"/>
      <c r="EJ904" s="1"/>
      <c r="EK904" s="1"/>
      <c r="EL904" s="1"/>
      <c r="EM904" s="1"/>
      <c r="EN904" s="1"/>
      <c r="EO904" s="1"/>
      <c r="EP904" s="1"/>
    </row>
    <row r="905" spans="2:146" ht="30.75" customHeight="1">
      <c r="B905" s="1"/>
      <c r="C905" s="1"/>
      <c r="DZ905" s="1"/>
      <c r="EA905" s="1"/>
      <c r="EB905" s="1"/>
      <c r="EC905" s="1"/>
      <c r="ED905" s="1"/>
      <c r="EE905" s="1"/>
      <c r="EF905" s="1"/>
      <c r="EG905" s="1"/>
      <c r="EH905" s="1"/>
      <c r="EI905" s="1"/>
      <c r="EJ905" s="1"/>
      <c r="EK905" s="1"/>
      <c r="EL905" s="1"/>
      <c r="EM905" s="1"/>
      <c r="EN905" s="1"/>
      <c r="EO905" s="1"/>
      <c r="EP905" s="1"/>
    </row>
    <row r="906" spans="2:146" ht="30.75" customHeight="1">
      <c r="B906" s="1"/>
      <c r="C906" s="1"/>
      <c r="DZ906" s="1"/>
      <c r="EA906" s="1"/>
      <c r="EB906" s="1"/>
      <c r="EC906" s="1"/>
      <c r="ED906" s="1"/>
      <c r="EE906" s="1"/>
      <c r="EF906" s="1"/>
      <c r="EG906" s="1"/>
      <c r="EH906" s="1"/>
      <c r="EI906" s="1"/>
      <c r="EJ906" s="1"/>
      <c r="EK906" s="1"/>
      <c r="EL906" s="1"/>
      <c r="EM906" s="1"/>
      <c r="EN906" s="1"/>
      <c r="EO906" s="1"/>
      <c r="EP906" s="1"/>
    </row>
    <row r="907" spans="2:146" ht="30.75" customHeight="1">
      <c r="B907" s="1"/>
      <c r="C907" s="1"/>
      <c r="DZ907" s="1"/>
      <c r="EA907" s="1"/>
      <c r="EB907" s="1"/>
      <c r="EC907" s="1"/>
      <c r="ED907" s="1"/>
      <c r="EE907" s="1"/>
      <c r="EF907" s="1"/>
      <c r="EG907" s="1"/>
      <c r="EH907" s="1"/>
      <c r="EI907" s="1"/>
      <c r="EJ907" s="1"/>
      <c r="EK907" s="1"/>
      <c r="EL907" s="1"/>
      <c r="EM907" s="1"/>
      <c r="EN907" s="1"/>
      <c r="EO907" s="1"/>
      <c r="EP907" s="1"/>
    </row>
    <row r="908" spans="2:146" ht="30.75" customHeight="1">
      <c r="B908" s="1"/>
      <c r="C908" s="1"/>
      <c r="DZ908" s="1"/>
      <c r="EA908" s="1"/>
      <c r="EB908" s="1"/>
      <c r="EC908" s="1"/>
      <c r="ED908" s="1"/>
      <c r="EE908" s="1"/>
      <c r="EF908" s="1"/>
      <c r="EG908" s="1"/>
      <c r="EH908" s="1"/>
      <c r="EI908" s="1"/>
      <c r="EJ908" s="1"/>
      <c r="EK908" s="1"/>
      <c r="EL908" s="1"/>
      <c r="EM908" s="1"/>
      <c r="EN908" s="1"/>
      <c r="EO908" s="1"/>
      <c r="EP908" s="1"/>
    </row>
    <row r="909" spans="2:146" ht="30.75" customHeight="1">
      <c r="B909" s="1"/>
      <c r="C909" s="1"/>
      <c r="DZ909" s="1"/>
      <c r="EA909" s="1"/>
      <c r="EB909" s="1"/>
      <c r="EC909" s="1"/>
      <c r="ED909" s="1"/>
      <c r="EE909" s="1"/>
      <c r="EF909" s="1"/>
      <c r="EG909" s="1"/>
      <c r="EH909" s="1"/>
      <c r="EI909" s="1"/>
      <c r="EJ909" s="1"/>
      <c r="EK909" s="1"/>
      <c r="EL909" s="1"/>
      <c r="EM909" s="1"/>
      <c r="EN909" s="1"/>
      <c r="EO909" s="1"/>
      <c r="EP909" s="1"/>
    </row>
    <row r="910" spans="2:146" ht="30.75" customHeight="1">
      <c r="B910" s="1"/>
      <c r="C910" s="1"/>
      <c r="DZ910" s="1"/>
      <c r="EA910" s="1"/>
      <c r="EB910" s="1"/>
      <c r="EC910" s="1"/>
      <c r="ED910" s="1"/>
      <c r="EE910" s="1"/>
      <c r="EF910" s="1"/>
      <c r="EG910" s="1"/>
      <c r="EH910" s="1"/>
      <c r="EI910" s="1"/>
      <c r="EJ910" s="1"/>
      <c r="EK910" s="1"/>
      <c r="EL910" s="1"/>
      <c r="EM910" s="1"/>
      <c r="EN910" s="1"/>
      <c r="EO910" s="1"/>
      <c r="EP910" s="1"/>
    </row>
    <row r="911" spans="2:146" ht="30.75" customHeight="1">
      <c r="B911" s="1"/>
      <c r="C911" s="1"/>
      <c r="DZ911" s="1"/>
      <c r="EA911" s="1"/>
      <c r="EB911" s="1"/>
      <c r="EC911" s="1"/>
      <c r="ED911" s="1"/>
      <c r="EE911" s="1"/>
      <c r="EF911" s="1"/>
      <c r="EG911" s="1"/>
      <c r="EH911" s="1"/>
      <c r="EI911" s="1"/>
      <c r="EJ911" s="1"/>
      <c r="EK911" s="1"/>
      <c r="EL911" s="1"/>
      <c r="EM911" s="1"/>
      <c r="EN911" s="1"/>
      <c r="EO911" s="1"/>
      <c r="EP911" s="1"/>
    </row>
    <row r="912" spans="2:146" ht="30.75" customHeight="1">
      <c r="B912" s="1"/>
      <c r="C912" s="1"/>
      <c r="DZ912" s="1"/>
      <c r="EA912" s="1"/>
      <c r="EB912" s="1"/>
      <c r="EC912" s="1"/>
      <c r="ED912" s="1"/>
      <c r="EE912" s="1"/>
      <c r="EF912" s="1"/>
      <c r="EG912" s="1"/>
      <c r="EH912" s="1"/>
      <c r="EI912" s="1"/>
      <c r="EJ912" s="1"/>
      <c r="EK912" s="1"/>
      <c r="EL912" s="1"/>
      <c r="EM912" s="1"/>
      <c r="EN912" s="1"/>
      <c r="EO912" s="1"/>
      <c r="EP912" s="1"/>
    </row>
    <row r="913" spans="2:146" ht="30.75" customHeight="1">
      <c r="B913" s="1"/>
      <c r="C913" s="1"/>
      <c r="DZ913" s="1"/>
      <c r="EA913" s="1"/>
      <c r="EB913" s="1"/>
      <c r="EC913" s="1"/>
      <c r="ED913" s="1"/>
      <c r="EE913" s="1"/>
      <c r="EF913" s="1"/>
      <c r="EG913" s="1"/>
      <c r="EH913" s="1"/>
      <c r="EI913" s="1"/>
      <c r="EJ913" s="1"/>
      <c r="EK913" s="1"/>
      <c r="EL913" s="1"/>
      <c r="EM913" s="1"/>
      <c r="EN913" s="1"/>
      <c r="EO913" s="1"/>
      <c r="EP913" s="1"/>
    </row>
    <row r="914" spans="2:146" ht="30.75" customHeight="1">
      <c r="B914" s="1"/>
      <c r="C914" s="1"/>
      <c r="DZ914" s="1"/>
      <c r="EA914" s="1"/>
      <c r="EB914" s="1"/>
      <c r="EC914" s="1"/>
      <c r="ED914" s="1"/>
      <c r="EE914" s="1"/>
      <c r="EF914" s="1"/>
      <c r="EG914" s="1"/>
      <c r="EH914" s="1"/>
      <c r="EI914" s="1"/>
      <c r="EJ914" s="1"/>
      <c r="EK914" s="1"/>
      <c r="EL914" s="1"/>
      <c r="EM914" s="1"/>
      <c r="EN914" s="1"/>
      <c r="EO914" s="1"/>
      <c r="EP914" s="1"/>
    </row>
    <row r="915" spans="2:146" ht="30.75" customHeight="1">
      <c r="B915" s="1"/>
      <c r="C915" s="1"/>
      <c r="DZ915" s="1"/>
      <c r="EA915" s="1"/>
      <c r="EB915" s="1"/>
      <c r="EC915" s="1"/>
      <c r="ED915" s="1"/>
      <c r="EE915" s="1"/>
      <c r="EF915" s="1"/>
      <c r="EG915" s="1"/>
      <c r="EH915" s="1"/>
      <c r="EI915" s="1"/>
      <c r="EJ915" s="1"/>
      <c r="EK915" s="1"/>
      <c r="EL915" s="1"/>
      <c r="EM915" s="1"/>
      <c r="EN915" s="1"/>
      <c r="EO915" s="1"/>
      <c r="EP915" s="1"/>
    </row>
    <row r="916" spans="2:146" ht="30.75" customHeight="1">
      <c r="B916" s="1"/>
      <c r="C916" s="1"/>
      <c r="DZ916" s="1"/>
      <c r="EA916" s="1"/>
      <c r="EB916" s="1"/>
      <c r="EC916" s="1"/>
      <c r="ED916" s="1"/>
      <c r="EE916" s="1"/>
      <c r="EF916" s="1"/>
      <c r="EG916" s="1"/>
      <c r="EH916" s="1"/>
      <c r="EI916" s="1"/>
      <c r="EJ916" s="1"/>
      <c r="EK916" s="1"/>
      <c r="EL916" s="1"/>
      <c r="EM916" s="1"/>
      <c r="EN916" s="1"/>
      <c r="EO916" s="1"/>
      <c r="EP916" s="1"/>
    </row>
    <row r="917" spans="2:146" ht="30.75" customHeight="1">
      <c r="B917" s="1"/>
      <c r="C917" s="1"/>
      <c r="DZ917" s="1"/>
      <c r="EA917" s="1"/>
      <c r="EB917" s="1"/>
      <c r="EC917" s="1"/>
      <c r="ED917" s="1"/>
      <c r="EE917" s="1"/>
      <c r="EF917" s="1"/>
      <c r="EG917" s="1"/>
      <c r="EH917" s="1"/>
      <c r="EI917" s="1"/>
      <c r="EJ917" s="1"/>
      <c r="EK917" s="1"/>
      <c r="EL917" s="1"/>
      <c r="EM917" s="1"/>
      <c r="EN917" s="1"/>
      <c r="EO917" s="1"/>
      <c r="EP917" s="1"/>
    </row>
    <row r="918" spans="2:146" ht="30.75" customHeight="1">
      <c r="B918" s="1"/>
      <c r="C918" s="1"/>
      <c r="DZ918" s="1"/>
      <c r="EA918" s="1"/>
      <c r="EB918" s="1"/>
      <c r="EC918" s="1"/>
      <c r="ED918" s="1"/>
      <c r="EE918" s="1"/>
      <c r="EF918" s="1"/>
      <c r="EG918" s="1"/>
      <c r="EH918" s="1"/>
      <c r="EI918" s="1"/>
      <c r="EJ918" s="1"/>
      <c r="EK918" s="1"/>
      <c r="EL918" s="1"/>
      <c r="EM918" s="1"/>
      <c r="EN918" s="1"/>
      <c r="EO918" s="1"/>
      <c r="EP918" s="1"/>
    </row>
    <row r="919" spans="2:146" ht="30.75" customHeight="1">
      <c r="B919" s="1"/>
      <c r="C919" s="1"/>
      <c r="DZ919" s="1"/>
      <c r="EA919" s="1"/>
      <c r="EB919" s="1"/>
      <c r="EC919" s="1"/>
      <c r="ED919" s="1"/>
      <c r="EE919" s="1"/>
      <c r="EF919" s="1"/>
      <c r="EG919" s="1"/>
      <c r="EH919" s="1"/>
      <c r="EI919" s="1"/>
      <c r="EJ919" s="1"/>
      <c r="EK919" s="1"/>
      <c r="EL919" s="1"/>
      <c r="EM919" s="1"/>
      <c r="EN919" s="1"/>
      <c r="EO919" s="1"/>
      <c r="EP919" s="1"/>
    </row>
    <row r="920" spans="2:146" ht="30.75" customHeight="1">
      <c r="B920" s="1"/>
      <c r="C920" s="1"/>
      <c r="DZ920" s="1"/>
      <c r="EA920" s="1"/>
      <c r="EB920" s="1"/>
      <c r="EC920" s="1"/>
      <c r="ED920" s="1"/>
      <c r="EE920" s="1"/>
      <c r="EF920" s="1"/>
      <c r="EG920" s="1"/>
      <c r="EH920" s="1"/>
      <c r="EI920" s="1"/>
      <c r="EJ920" s="1"/>
      <c r="EK920" s="1"/>
      <c r="EL920" s="1"/>
      <c r="EM920" s="1"/>
      <c r="EN920" s="1"/>
      <c r="EO920" s="1"/>
      <c r="EP920" s="1"/>
    </row>
    <row r="921" spans="2:146" ht="30.75" customHeight="1">
      <c r="B921" s="1"/>
      <c r="C921" s="1"/>
      <c r="DZ921" s="1"/>
      <c r="EA921" s="1"/>
      <c r="EB921" s="1"/>
      <c r="EC921" s="1"/>
      <c r="ED921" s="1"/>
      <c r="EE921" s="1"/>
      <c r="EF921" s="1"/>
      <c r="EG921" s="1"/>
      <c r="EH921" s="1"/>
      <c r="EI921" s="1"/>
      <c r="EJ921" s="1"/>
      <c r="EK921" s="1"/>
      <c r="EL921" s="1"/>
      <c r="EM921" s="1"/>
      <c r="EN921" s="1"/>
      <c r="EO921" s="1"/>
      <c r="EP921" s="1"/>
    </row>
    <row r="922" spans="2:146" ht="30.75" customHeight="1">
      <c r="B922" s="1"/>
      <c r="C922" s="1"/>
      <c r="DZ922" s="1"/>
      <c r="EA922" s="1"/>
      <c r="EB922" s="1"/>
      <c r="EC922" s="1"/>
      <c r="ED922" s="1"/>
      <c r="EE922" s="1"/>
      <c r="EF922" s="1"/>
      <c r="EG922" s="1"/>
      <c r="EH922" s="1"/>
      <c r="EI922" s="1"/>
      <c r="EJ922" s="1"/>
      <c r="EK922" s="1"/>
      <c r="EL922" s="1"/>
      <c r="EM922" s="1"/>
      <c r="EN922" s="1"/>
      <c r="EO922" s="1"/>
      <c r="EP922" s="1"/>
    </row>
    <row r="923" spans="2:146" ht="30.75" customHeight="1">
      <c r="B923" s="1"/>
      <c r="C923" s="1"/>
      <c r="DZ923" s="1"/>
      <c r="EA923" s="1"/>
      <c r="EB923" s="1"/>
      <c r="EC923" s="1"/>
      <c r="ED923" s="1"/>
      <c r="EE923" s="1"/>
      <c r="EF923" s="1"/>
      <c r="EG923" s="1"/>
      <c r="EH923" s="1"/>
      <c r="EI923" s="1"/>
      <c r="EJ923" s="1"/>
      <c r="EK923" s="1"/>
      <c r="EL923" s="1"/>
      <c r="EM923" s="1"/>
      <c r="EN923" s="1"/>
      <c r="EO923" s="1"/>
      <c r="EP923" s="1"/>
    </row>
    <row r="924" spans="2:146" ht="30.75" customHeight="1">
      <c r="B924" s="1"/>
      <c r="C924" s="1"/>
      <c r="DZ924" s="1"/>
      <c r="EA924" s="1"/>
      <c r="EB924" s="1"/>
      <c r="EC924" s="1"/>
      <c r="ED924" s="1"/>
      <c r="EE924" s="1"/>
      <c r="EF924" s="1"/>
      <c r="EG924" s="1"/>
      <c r="EH924" s="1"/>
      <c r="EI924" s="1"/>
      <c r="EJ924" s="1"/>
      <c r="EK924" s="1"/>
      <c r="EL924" s="1"/>
      <c r="EM924" s="1"/>
      <c r="EN924" s="1"/>
      <c r="EO924" s="1"/>
      <c r="EP924" s="1"/>
    </row>
    <row r="925" spans="2:146" ht="30.75" customHeight="1">
      <c r="B925" s="1"/>
      <c r="C925" s="1"/>
      <c r="DZ925" s="1"/>
      <c r="EA925" s="1"/>
      <c r="EB925" s="1"/>
      <c r="EC925" s="1"/>
      <c r="ED925" s="1"/>
      <c r="EE925" s="1"/>
      <c r="EF925" s="1"/>
      <c r="EG925" s="1"/>
      <c r="EH925" s="1"/>
      <c r="EI925" s="1"/>
      <c r="EJ925" s="1"/>
      <c r="EK925" s="1"/>
      <c r="EL925" s="1"/>
      <c r="EM925" s="1"/>
      <c r="EN925" s="1"/>
      <c r="EO925" s="1"/>
      <c r="EP925" s="1"/>
    </row>
    <row r="926" spans="2:146" ht="30.75" customHeight="1">
      <c r="B926" s="1"/>
      <c r="C926" s="1"/>
      <c r="DZ926" s="1"/>
      <c r="EA926" s="1"/>
      <c r="EB926" s="1"/>
      <c r="EC926" s="1"/>
      <c r="ED926" s="1"/>
      <c r="EE926" s="1"/>
      <c r="EF926" s="1"/>
      <c r="EG926" s="1"/>
      <c r="EH926" s="1"/>
      <c r="EI926" s="1"/>
      <c r="EJ926" s="1"/>
      <c r="EK926" s="1"/>
      <c r="EL926" s="1"/>
      <c r="EM926" s="1"/>
      <c r="EN926" s="1"/>
      <c r="EO926" s="1"/>
      <c r="EP926" s="1"/>
    </row>
    <row r="927" spans="2:146" ht="30.75" customHeight="1">
      <c r="B927" s="1"/>
      <c r="C927" s="1"/>
      <c r="DZ927" s="1"/>
      <c r="EA927" s="1"/>
      <c r="EB927" s="1"/>
      <c r="EC927" s="1"/>
      <c r="ED927" s="1"/>
      <c r="EE927" s="1"/>
      <c r="EF927" s="1"/>
      <c r="EG927" s="1"/>
      <c r="EH927" s="1"/>
      <c r="EI927" s="1"/>
      <c r="EJ927" s="1"/>
      <c r="EK927" s="1"/>
      <c r="EL927" s="1"/>
      <c r="EM927" s="1"/>
      <c r="EN927" s="1"/>
      <c r="EO927" s="1"/>
      <c r="EP927" s="1"/>
    </row>
    <row r="928" spans="2:146" ht="30.75" customHeight="1">
      <c r="B928" s="1"/>
      <c r="C928" s="1"/>
      <c r="DZ928" s="1"/>
      <c r="EA928" s="1"/>
      <c r="EB928" s="1"/>
      <c r="EC928" s="1"/>
      <c r="ED928" s="1"/>
      <c r="EE928" s="1"/>
      <c r="EF928" s="1"/>
      <c r="EG928" s="1"/>
      <c r="EH928" s="1"/>
      <c r="EI928" s="1"/>
      <c r="EJ928" s="1"/>
      <c r="EK928" s="1"/>
      <c r="EL928" s="1"/>
      <c r="EM928" s="1"/>
      <c r="EN928" s="1"/>
      <c r="EO928" s="1"/>
      <c r="EP928" s="1"/>
    </row>
    <row r="929" spans="2:146" ht="30.75" customHeight="1">
      <c r="B929" s="1"/>
      <c r="C929" s="1"/>
      <c r="DZ929" s="1"/>
      <c r="EA929" s="1"/>
      <c r="EB929" s="1"/>
      <c r="EC929" s="1"/>
      <c r="ED929" s="1"/>
      <c r="EE929" s="1"/>
      <c r="EF929" s="1"/>
      <c r="EG929" s="1"/>
      <c r="EH929" s="1"/>
      <c r="EI929" s="1"/>
      <c r="EJ929" s="1"/>
      <c r="EK929" s="1"/>
      <c r="EL929" s="1"/>
      <c r="EM929" s="1"/>
      <c r="EN929" s="1"/>
      <c r="EO929" s="1"/>
      <c r="EP929" s="1"/>
    </row>
    <row r="930" spans="2:146" ht="30.75" customHeight="1">
      <c r="B930" s="1"/>
      <c r="C930" s="1"/>
      <c r="DZ930" s="1"/>
      <c r="EA930" s="1"/>
      <c r="EB930" s="1"/>
      <c r="EC930" s="1"/>
      <c r="ED930" s="1"/>
      <c r="EE930" s="1"/>
      <c r="EF930" s="1"/>
      <c r="EG930" s="1"/>
      <c r="EH930" s="1"/>
      <c r="EI930" s="1"/>
      <c r="EJ930" s="1"/>
      <c r="EK930" s="1"/>
      <c r="EL930" s="1"/>
      <c r="EM930" s="1"/>
      <c r="EN930" s="1"/>
      <c r="EO930" s="1"/>
      <c r="EP930" s="1"/>
    </row>
    <row r="931" spans="2:146" ht="30.75" customHeight="1">
      <c r="B931" s="1"/>
      <c r="C931" s="1"/>
      <c r="DZ931" s="1"/>
      <c r="EA931" s="1"/>
      <c r="EB931" s="1"/>
      <c r="EC931" s="1"/>
      <c r="ED931" s="1"/>
      <c r="EE931" s="1"/>
      <c r="EF931" s="1"/>
      <c r="EG931" s="1"/>
      <c r="EH931" s="1"/>
      <c r="EI931" s="1"/>
      <c r="EJ931" s="1"/>
      <c r="EK931" s="1"/>
      <c r="EL931" s="1"/>
      <c r="EM931" s="1"/>
      <c r="EN931" s="1"/>
      <c r="EO931" s="1"/>
      <c r="EP931" s="1"/>
    </row>
    <row r="932" spans="2:146" ht="30.75" customHeight="1">
      <c r="B932" s="1"/>
      <c r="C932" s="1"/>
      <c r="DZ932" s="1"/>
      <c r="EA932" s="1"/>
      <c r="EB932" s="1"/>
      <c r="EC932" s="1"/>
      <c r="ED932" s="1"/>
      <c r="EE932" s="1"/>
      <c r="EF932" s="1"/>
      <c r="EG932" s="1"/>
      <c r="EH932" s="1"/>
      <c r="EI932" s="1"/>
      <c r="EJ932" s="1"/>
      <c r="EK932" s="1"/>
      <c r="EL932" s="1"/>
      <c r="EM932" s="1"/>
      <c r="EN932" s="1"/>
      <c r="EO932" s="1"/>
      <c r="EP932" s="1"/>
    </row>
    <row r="933" spans="2:146" ht="30.75" customHeight="1">
      <c r="B933" s="1"/>
      <c r="C933" s="1"/>
      <c r="DZ933" s="1"/>
      <c r="EA933" s="1"/>
      <c r="EB933" s="1"/>
      <c r="EC933" s="1"/>
      <c r="ED933" s="1"/>
      <c r="EE933" s="1"/>
      <c r="EF933" s="1"/>
      <c r="EG933" s="1"/>
      <c r="EH933" s="1"/>
      <c r="EI933" s="1"/>
      <c r="EJ933" s="1"/>
      <c r="EK933" s="1"/>
      <c r="EL933" s="1"/>
      <c r="EM933" s="1"/>
      <c r="EN933" s="1"/>
      <c r="EO933" s="1"/>
      <c r="EP933" s="1"/>
    </row>
    <row r="934" spans="2:146" ht="30.75" customHeight="1">
      <c r="B934" s="1"/>
      <c r="C934" s="1"/>
      <c r="DZ934" s="1"/>
      <c r="EA934" s="1"/>
      <c r="EB934" s="1"/>
      <c r="EC934" s="1"/>
      <c r="ED934" s="1"/>
      <c r="EE934" s="1"/>
      <c r="EF934" s="1"/>
      <c r="EG934" s="1"/>
      <c r="EH934" s="1"/>
      <c r="EI934" s="1"/>
      <c r="EJ934" s="1"/>
      <c r="EK934" s="1"/>
      <c r="EL934" s="1"/>
      <c r="EM934" s="1"/>
      <c r="EN934" s="1"/>
      <c r="EO934" s="1"/>
      <c r="EP934" s="1"/>
    </row>
    <row r="935" spans="2:146" ht="30.75" customHeight="1">
      <c r="B935" s="1"/>
      <c r="C935" s="1"/>
      <c r="DZ935" s="1"/>
      <c r="EA935" s="1"/>
      <c r="EB935" s="1"/>
      <c r="EC935" s="1"/>
      <c r="ED935" s="1"/>
      <c r="EE935" s="1"/>
      <c r="EF935" s="1"/>
      <c r="EG935" s="1"/>
      <c r="EH935" s="1"/>
      <c r="EI935" s="1"/>
      <c r="EJ935" s="1"/>
      <c r="EK935" s="1"/>
      <c r="EL935" s="1"/>
      <c r="EM935" s="1"/>
      <c r="EN935" s="1"/>
      <c r="EO935" s="1"/>
      <c r="EP935" s="1"/>
    </row>
    <row r="936" spans="2:146" ht="30.75" customHeight="1">
      <c r="B936" s="1"/>
      <c r="C936" s="1"/>
      <c r="DZ936" s="1"/>
      <c r="EA936" s="1"/>
      <c r="EB936" s="1"/>
      <c r="EC936" s="1"/>
      <c r="ED936" s="1"/>
      <c r="EE936" s="1"/>
      <c r="EF936" s="1"/>
      <c r="EG936" s="1"/>
      <c r="EH936" s="1"/>
      <c r="EI936" s="1"/>
      <c r="EJ936" s="1"/>
      <c r="EK936" s="1"/>
      <c r="EL936" s="1"/>
      <c r="EM936" s="1"/>
      <c r="EN936" s="1"/>
      <c r="EO936" s="1"/>
      <c r="EP936" s="1"/>
    </row>
    <row r="937" spans="2:146" ht="30.75" customHeight="1">
      <c r="B937" s="1"/>
      <c r="C937" s="1"/>
      <c r="DZ937" s="1"/>
      <c r="EA937" s="1"/>
      <c r="EB937" s="1"/>
      <c r="EC937" s="1"/>
      <c r="ED937" s="1"/>
      <c r="EE937" s="1"/>
      <c r="EF937" s="1"/>
      <c r="EG937" s="1"/>
      <c r="EH937" s="1"/>
      <c r="EI937" s="1"/>
      <c r="EJ937" s="1"/>
      <c r="EK937" s="1"/>
      <c r="EL937" s="1"/>
      <c r="EM937" s="1"/>
      <c r="EN937" s="1"/>
      <c r="EO937" s="1"/>
      <c r="EP937" s="1"/>
    </row>
    <row r="938" spans="2:146" ht="30.75" customHeight="1">
      <c r="B938" s="1"/>
      <c r="C938" s="1"/>
      <c r="DZ938" s="1"/>
      <c r="EA938" s="1"/>
      <c r="EB938" s="1"/>
      <c r="EC938" s="1"/>
      <c r="ED938" s="1"/>
      <c r="EE938" s="1"/>
      <c r="EF938" s="1"/>
      <c r="EG938" s="1"/>
      <c r="EH938" s="1"/>
      <c r="EI938" s="1"/>
      <c r="EJ938" s="1"/>
      <c r="EK938" s="1"/>
      <c r="EL938" s="1"/>
      <c r="EM938" s="1"/>
      <c r="EN938" s="1"/>
      <c r="EO938" s="1"/>
      <c r="EP938" s="1"/>
    </row>
    <row r="939" spans="2:146" ht="30.75" customHeight="1">
      <c r="B939" s="1"/>
      <c r="C939" s="1"/>
      <c r="DZ939" s="1"/>
      <c r="EA939" s="1"/>
      <c r="EB939" s="1"/>
      <c r="EC939" s="1"/>
      <c r="ED939" s="1"/>
      <c r="EE939" s="1"/>
      <c r="EF939" s="1"/>
      <c r="EG939" s="1"/>
      <c r="EH939" s="1"/>
      <c r="EI939" s="1"/>
      <c r="EJ939" s="1"/>
      <c r="EK939" s="1"/>
      <c r="EL939" s="1"/>
      <c r="EM939" s="1"/>
      <c r="EN939" s="1"/>
      <c r="EO939" s="1"/>
      <c r="EP939" s="1"/>
    </row>
    <row r="940" spans="2:146" ht="30.75" customHeight="1">
      <c r="B940" s="1"/>
      <c r="C940" s="1"/>
      <c r="DZ940" s="1"/>
      <c r="EA940" s="1"/>
      <c r="EB940" s="1"/>
      <c r="EC940" s="1"/>
      <c r="ED940" s="1"/>
      <c r="EE940" s="1"/>
      <c r="EF940" s="1"/>
      <c r="EG940" s="1"/>
      <c r="EH940" s="1"/>
      <c r="EI940" s="1"/>
      <c r="EJ940" s="1"/>
      <c r="EK940" s="1"/>
      <c r="EL940" s="1"/>
      <c r="EM940" s="1"/>
      <c r="EN940" s="1"/>
      <c r="EO940" s="1"/>
      <c r="EP940" s="1"/>
    </row>
    <row r="941" spans="2:146" ht="30.75" customHeight="1">
      <c r="B941" s="1"/>
      <c r="C941" s="1"/>
      <c r="DZ941" s="1"/>
      <c r="EA941" s="1"/>
      <c r="EB941" s="1"/>
      <c r="EC941" s="1"/>
      <c r="ED941" s="1"/>
      <c r="EE941" s="1"/>
      <c r="EF941" s="1"/>
      <c r="EG941" s="1"/>
      <c r="EH941" s="1"/>
      <c r="EI941" s="1"/>
      <c r="EJ941" s="1"/>
      <c r="EK941" s="1"/>
      <c r="EL941" s="1"/>
      <c r="EM941" s="1"/>
      <c r="EN941" s="1"/>
      <c r="EO941" s="1"/>
      <c r="EP941" s="1"/>
    </row>
    <row r="942" spans="2:146" ht="30.75" customHeight="1">
      <c r="B942" s="1"/>
      <c r="C942" s="1"/>
      <c r="DZ942" s="1"/>
      <c r="EA942" s="1"/>
      <c r="EB942" s="1"/>
      <c r="EC942" s="1"/>
      <c r="ED942" s="1"/>
      <c r="EE942" s="1"/>
      <c r="EF942" s="1"/>
      <c r="EG942" s="1"/>
      <c r="EH942" s="1"/>
      <c r="EI942" s="1"/>
      <c r="EJ942" s="1"/>
      <c r="EK942" s="1"/>
      <c r="EL942" s="1"/>
      <c r="EM942" s="1"/>
      <c r="EN942" s="1"/>
      <c r="EO942" s="1"/>
      <c r="EP942" s="1"/>
    </row>
    <row r="943" spans="2:146" ht="30.75" customHeight="1">
      <c r="B943" s="1"/>
      <c r="C943" s="1"/>
      <c r="DZ943" s="1"/>
      <c r="EA943" s="1"/>
      <c r="EB943" s="1"/>
      <c r="EC943" s="1"/>
      <c r="ED943" s="1"/>
      <c r="EE943" s="1"/>
      <c r="EF943" s="1"/>
      <c r="EG943" s="1"/>
      <c r="EH943" s="1"/>
      <c r="EI943" s="1"/>
      <c r="EJ943" s="1"/>
      <c r="EK943" s="1"/>
      <c r="EL943" s="1"/>
      <c r="EM943" s="1"/>
      <c r="EN943" s="1"/>
      <c r="EO943" s="1"/>
      <c r="EP943" s="1"/>
    </row>
    <row r="944" spans="2:146" ht="30.75" customHeight="1">
      <c r="B944" s="1"/>
      <c r="C944" s="1"/>
      <c r="DZ944" s="1"/>
      <c r="EA944" s="1"/>
      <c r="EB944" s="1"/>
      <c r="EC944" s="1"/>
      <c r="ED944" s="1"/>
      <c r="EE944" s="1"/>
      <c r="EF944" s="1"/>
      <c r="EG944" s="1"/>
      <c r="EH944" s="1"/>
      <c r="EI944" s="1"/>
      <c r="EJ944" s="1"/>
      <c r="EK944" s="1"/>
      <c r="EL944" s="1"/>
      <c r="EM944" s="1"/>
      <c r="EN944" s="1"/>
      <c r="EO944" s="1"/>
      <c r="EP944" s="1"/>
    </row>
    <row r="945" spans="2:146" ht="30.75" customHeight="1">
      <c r="B945" s="1"/>
      <c r="C945" s="1"/>
      <c r="DZ945" s="1"/>
      <c r="EA945" s="1"/>
      <c r="EB945" s="1"/>
      <c r="EC945" s="1"/>
      <c r="ED945" s="1"/>
      <c r="EE945" s="1"/>
      <c r="EF945" s="1"/>
      <c r="EG945" s="1"/>
      <c r="EH945" s="1"/>
      <c r="EI945" s="1"/>
      <c r="EJ945" s="1"/>
      <c r="EK945" s="1"/>
      <c r="EL945" s="1"/>
      <c r="EM945" s="1"/>
      <c r="EN945" s="1"/>
      <c r="EO945" s="1"/>
      <c r="EP945" s="1"/>
    </row>
    <row r="946" spans="2:146" ht="30.75" customHeight="1">
      <c r="B946" s="1"/>
      <c r="C946" s="1"/>
      <c r="DZ946" s="1"/>
      <c r="EA946" s="1"/>
      <c r="EB946" s="1"/>
      <c r="EC946" s="1"/>
      <c r="ED946" s="1"/>
      <c r="EE946" s="1"/>
      <c r="EF946" s="1"/>
      <c r="EG946" s="1"/>
      <c r="EH946" s="1"/>
      <c r="EI946" s="1"/>
      <c r="EJ946" s="1"/>
      <c r="EK946" s="1"/>
      <c r="EL946" s="1"/>
      <c r="EM946" s="1"/>
      <c r="EN946" s="1"/>
      <c r="EO946" s="1"/>
      <c r="EP946" s="1"/>
    </row>
    <row r="947" spans="2:146" ht="30.75" customHeight="1">
      <c r="B947" s="1"/>
      <c r="C947" s="1"/>
      <c r="DZ947" s="1"/>
      <c r="EA947" s="1"/>
      <c r="EB947" s="1"/>
      <c r="EC947" s="1"/>
      <c r="ED947" s="1"/>
      <c r="EE947" s="1"/>
      <c r="EF947" s="1"/>
      <c r="EG947" s="1"/>
      <c r="EH947" s="1"/>
      <c r="EI947" s="1"/>
      <c r="EJ947" s="1"/>
      <c r="EK947" s="1"/>
      <c r="EL947" s="1"/>
      <c r="EM947" s="1"/>
      <c r="EN947" s="1"/>
      <c r="EO947" s="1"/>
      <c r="EP947" s="1"/>
    </row>
    <row r="948" spans="2:146" ht="30.75" customHeight="1">
      <c r="B948" s="1"/>
      <c r="C948" s="1"/>
      <c r="DZ948" s="1"/>
      <c r="EA948" s="1"/>
      <c r="EB948" s="1"/>
      <c r="EC948" s="1"/>
      <c r="ED948" s="1"/>
      <c r="EE948" s="1"/>
      <c r="EF948" s="1"/>
      <c r="EG948" s="1"/>
      <c r="EH948" s="1"/>
      <c r="EI948" s="1"/>
      <c r="EJ948" s="1"/>
      <c r="EK948" s="1"/>
      <c r="EL948" s="1"/>
      <c r="EM948" s="1"/>
      <c r="EN948" s="1"/>
      <c r="EO948" s="1"/>
      <c r="EP948" s="1"/>
    </row>
    <row r="949" spans="2:146" ht="30.75" customHeight="1">
      <c r="B949" s="1"/>
      <c r="C949" s="1"/>
      <c r="DZ949" s="1"/>
      <c r="EA949" s="1"/>
      <c r="EB949" s="1"/>
      <c r="EC949" s="1"/>
      <c r="ED949" s="1"/>
      <c r="EE949" s="1"/>
      <c r="EF949" s="1"/>
      <c r="EG949" s="1"/>
      <c r="EH949" s="1"/>
      <c r="EI949" s="1"/>
      <c r="EJ949" s="1"/>
      <c r="EK949" s="1"/>
      <c r="EL949" s="1"/>
      <c r="EM949" s="1"/>
      <c r="EN949" s="1"/>
      <c r="EO949" s="1"/>
      <c r="EP949" s="1"/>
    </row>
    <row r="950" spans="2:146" ht="30.75" customHeight="1">
      <c r="B950" s="1"/>
      <c r="C950" s="1"/>
      <c r="DZ950" s="1"/>
      <c r="EA950" s="1"/>
      <c r="EB950" s="1"/>
      <c r="EC950" s="1"/>
      <c r="ED950" s="1"/>
      <c r="EE950" s="1"/>
      <c r="EF950" s="1"/>
      <c r="EG950" s="1"/>
      <c r="EH950" s="1"/>
      <c r="EI950" s="1"/>
      <c r="EJ950" s="1"/>
      <c r="EK950" s="1"/>
      <c r="EL950" s="1"/>
      <c r="EM950" s="1"/>
      <c r="EN950" s="1"/>
      <c r="EO950" s="1"/>
      <c r="EP950" s="1"/>
    </row>
    <row r="951" spans="2:146" ht="30.75" customHeight="1">
      <c r="B951" s="1"/>
      <c r="C951" s="1"/>
      <c r="DZ951" s="1"/>
      <c r="EA951" s="1"/>
      <c r="EB951" s="1"/>
      <c r="EC951" s="1"/>
      <c r="ED951" s="1"/>
      <c r="EE951" s="1"/>
      <c r="EF951" s="1"/>
      <c r="EG951" s="1"/>
      <c r="EH951" s="1"/>
      <c r="EI951" s="1"/>
      <c r="EJ951" s="1"/>
      <c r="EK951" s="1"/>
      <c r="EL951" s="1"/>
      <c r="EM951" s="1"/>
      <c r="EN951" s="1"/>
      <c r="EO951" s="1"/>
      <c r="EP951" s="1"/>
    </row>
    <row r="952" spans="2:146" ht="30.75" customHeight="1">
      <c r="B952" s="1"/>
      <c r="C952" s="1"/>
      <c r="DZ952" s="1"/>
      <c r="EA952" s="1"/>
      <c r="EB952" s="1"/>
      <c r="EC952" s="1"/>
      <c r="ED952" s="1"/>
      <c r="EE952" s="1"/>
      <c r="EF952" s="1"/>
      <c r="EG952" s="1"/>
      <c r="EH952" s="1"/>
      <c r="EI952" s="1"/>
      <c r="EJ952" s="1"/>
      <c r="EK952" s="1"/>
      <c r="EL952" s="1"/>
      <c r="EM952" s="1"/>
      <c r="EN952" s="1"/>
      <c r="EO952" s="1"/>
      <c r="EP952" s="1"/>
    </row>
    <row r="953" spans="2:146" ht="30.75" customHeight="1">
      <c r="B953" s="1"/>
      <c r="C953" s="1"/>
      <c r="DZ953" s="1"/>
      <c r="EA953" s="1"/>
      <c r="EB953" s="1"/>
      <c r="EC953" s="1"/>
      <c r="ED953" s="1"/>
      <c r="EE953" s="1"/>
      <c r="EF953" s="1"/>
      <c r="EG953" s="1"/>
      <c r="EH953" s="1"/>
      <c r="EI953" s="1"/>
      <c r="EJ953" s="1"/>
      <c r="EK953" s="1"/>
      <c r="EL953" s="1"/>
      <c r="EM953" s="1"/>
      <c r="EN953" s="1"/>
      <c r="EO953" s="1"/>
      <c r="EP953" s="1"/>
    </row>
    <row r="954" spans="2:146" ht="30.75" customHeight="1">
      <c r="B954" s="1"/>
      <c r="C954" s="1"/>
      <c r="DZ954" s="1"/>
      <c r="EA954" s="1"/>
      <c r="EB954" s="1"/>
      <c r="EC954" s="1"/>
      <c r="ED954" s="1"/>
      <c r="EE954" s="1"/>
      <c r="EF954" s="1"/>
      <c r="EG954" s="1"/>
      <c r="EH954" s="1"/>
      <c r="EI954" s="1"/>
      <c r="EJ954" s="1"/>
      <c r="EK954" s="1"/>
      <c r="EL954" s="1"/>
      <c r="EM954" s="1"/>
      <c r="EN954" s="1"/>
      <c r="EO954" s="1"/>
      <c r="EP954" s="1"/>
    </row>
    <row r="955" spans="2:146" ht="30.75" customHeight="1">
      <c r="B955" s="1"/>
      <c r="C955" s="1"/>
      <c r="DZ955" s="1"/>
      <c r="EA955" s="1"/>
      <c r="EB955" s="1"/>
      <c r="EC955" s="1"/>
      <c r="ED955" s="1"/>
      <c r="EE955" s="1"/>
      <c r="EF955" s="1"/>
      <c r="EG955" s="1"/>
      <c r="EH955" s="1"/>
      <c r="EI955" s="1"/>
      <c r="EJ955" s="1"/>
      <c r="EK955" s="1"/>
      <c r="EL955" s="1"/>
      <c r="EM955" s="1"/>
      <c r="EN955" s="1"/>
      <c r="EO955" s="1"/>
      <c r="EP955" s="1"/>
    </row>
    <row r="956" spans="2:146" ht="30.75" customHeight="1">
      <c r="B956" s="1"/>
      <c r="C956" s="1"/>
      <c r="DZ956" s="1"/>
      <c r="EA956" s="1"/>
      <c r="EB956" s="1"/>
      <c r="EC956" s="1"/>
      <c r="ED956" s="1"/>
      <c r="EE956" s="1"/>
      <c r="EF956" s="1"/>
      <c r="EG956" s="1"/>
      <c r="EH956" s="1"/>
      <c r="EI956" s="1"/>
      <c r="EJ956" s="1"/>
      <c r="EK956" s="1"/>
      <c r="EL956" s="1"/>
      <c r="EM956" s="1"/>
      <c r="EN956" s="1"/>
      <c r="EO956" s="1"/>
      <c r="EP956" s="1"/>
    </row>
    <row r="957" spans="2:146" ht="30.75" customHeight="1">
      <c r="B957" s="1"/>
      <c r="C957" s="1"/>
      <c r="DZ957" s="1"/>
      <c r="EA957" s="1"/>
      <c r="EB957" s="1"/>
      <c r="EC957" s="1"/>
      <c r="ED957" s="1"/>
      <c r="EE957" s="1"/>
      <c r="EF957" s="1"/>
      <c r="EG957" s="1"/>
      <c r="EH957" s="1"/>
      <c r="EI957" s="1"/>
      <c r="EJ957" s="1"/>
      <c r="EK957" s="1"/>
      <c r="EL957" s="1"/>
      <c r="EM957" s="1"/>
      <c r="EN957" s="1"/>
      <c r="EO957" s="1"/>
      <c r="EP957" s="1"/>
    </row>
    <row r="958" spans="2:146" ht="30.75" customHeight="1">
      <c r="B958" s="1"/>
      <c r="C958" s="1"/>
      <c r="DZ958" s="1"/>
      <c r="EA958" s="1"/>
      <c r="EB958" s="1"/>
      <c r="EC958" s="1"/>
      <c r="ED958" s="1"/>
      <c r="EE958" s="1"/>
      <c r="EF958" s="1"/>
      <c r="EG958" s="1"/>
      <c r="EH958" s="1"/>
      <c r="EI958" s="1"/>
      <c r="EJ958" s="1"/>
      <c r="EK958" s="1"/>
      <c r="EL958" s="1"/>
      <c r="EM958" s="1"/>
      <c r="EN958" s="1"/>
      <c r="EO958" s="1"/>
      <c r="EP958" s="1"/>
    </row>
    <row r="959" spans="2:146" ht="30.75" customHeight="1">
      <c r="B959" s="1"/>
      <c r="C959" s="1"/>
      <c r="DZ959" s="1"/>
      <c r="EA959" s="1"/>
      <c r="EB959" s="1"/>
      <c r="EC959" s="1"/>
      <c r="ED959" s="1"/>
      <c r="EE959" s="1"/>
      <c r="EF959" s="1"/>
      <c r="EG959" s="1"/>
      <c r="EH959" s="1"/>
      <c r="EI959" s="1"/>
      <c r="EJ959" s="1"/>
      <c r="EK959" s="1"/>
      <c r="EL959" s="1"/>
      <c r="EM959" s="1"/>
      <c r="EN959" s="1"/>
      <c r="EO959" s="1"/>
      <c r="EP959" s="1"/>
    </row>
    <row r="960" spans="2:146" ht="30.75" customHeight="1">
      <c r="B960" s="1"/>
      <c r="C960" s="1"/>
      <c r="DZ960" s="1"/>
      <c r="EA960" s="1"/>
      <c r="EB960" s="1"/>
      <c r="EC960" s="1"/>
      <c r="ED960" s="1"/>
      <c r="EE960" s="1"/>
      <c r="EF960" s="1"/>
      <c r="EG960" s="1"/>
      <c r="EH960" s="1"/>
      <c r="EI960" s="1"/>
      <c r="EJ960" s="1"/>
      <c r="EK960" s="1"/>
      <c r="EL960" s="1"/>
      <c r="EM960" s="1"/>
      <c r="EN960" s="1"/>
      <c r="EO960" s="1"/>
      <c r="EP960" s="1"/>
    </row>
    <row r="961" spans="2:146" ht="30.75" customHeight="1">
      <c r="B961" s="1"/>
      <c r="C961" s="1"/>
      <c r="DZ961" s="1"/>
      <c r="EA961" s="1"/>
      <c r="EB961" s="1"/>
      <c r="EC961" s="1"/>
      <c r="ED961" s="1"/>
      <c r="EE961" s="1"/>
      <c r="EF961" s="1"/>
      <c r="EG961" s="1"/>
      <c r="EH961" s="1"/>
      <c r="EI961" s="1"/>
      <c r="EJ961" s="1"/>
      <c r="EK961" s="1"/>
      <c r="EL961" s="1"/>
      <c r="EM961" s="1"/>
      <c r="EN961" s="1"/>
      <c r="EO961" s="1"/>
      <c r="EP961" s="1"/>
    </row>
    <row r="962" spans="2:146" ht="30.75" customHeight="1">
      <c r="B962" s="1"/>
      <c r="C962" s="1"/>
      <c r="DZ962" s="1"/>
      <c r="EA962" s="1"/>
      <c r="EB962" s="1"/>
      <c r="EC962" s="1"/>
      <c r="ED962" s="1"/>
      <c r="EE962" s="1"/>
      <c r="EF962" s="1"/>
      <c r="EG962" s="1"/>
      <c r="EH962" s="1"/>
      <c r="EI962" s="1"/>
      <c r="EJ962" s="1"/>
      <c r="EK962" s="1"/>
      <c r="EL962" s="1"/>
      <c r="EM962" s="1"/>
      <c r="EN962" s="1"/>
      <c r="EO962" s="1"/>
      <c r="EP962" s="1"/>
    </row>
    <row r="963" spans="2:146" ht="30.75" customHeight="1">
      <c r="B963" s="1"/>
      <c r="C963" s="1"/>
      <c r="DZ963" s="1"/>
      <c r="EA963" s="1"/>
      <c r="EB963" s="1"/>
      <c r="EC963" s="1"/>
      <c r="ED963" s="1"/>
      <c r="EE963" s="1"/>
      <c r="EF963" s="1"/>
      <c r="EG963" s="1"/>
      <c r="EH963" s="1"/>
      <c r="EI963" s="1"/>
      <c r="EJ963" s="1"/>
      <c r="EK963" s="1"/>
      <c r="EL963" s="1"/>
      <c r="EM963" s="1"/>
      <c r="EN963" s="1"/>
      <c r="EO963" s="1"/>
      <c r="EP963" s="1"/>
    </row>
    <row r="964" spans="2:146" ht="30.75" customHeight="1">
      <c r="B964" s="1"/>
      <c r="C964" s="1"/>
      <c r="DZ964" s="1"/>
      <c r="EA964" s="1"/>
      <c r="EB964" s="1"/>
      <c r="EC964" s="1"/>
      <c r="ED964" s="1"/>
      <c r="EE964" s="1"/>
      <c r="EF964" s="1"/>
      <c r="EG964" s="1"/>
      <c r="EH964" s="1"/>
      <c r="EI964" s="1"/>
      <c r="EJ964" s="1"/>
      <c r="EK964" s="1"/>
      <c r="EL964" s="1"/>
      <c r="EM964" s="1"/>
      <c r="EN964" s="1"/>
      <c r="EO964" s="1"/>
      <c r="EP964" s="1"/>
    </row>
    <row r="965" spans="2:146" ht="30.75" customHeight="1">
      <c r="B965" s="1"/>
      <c r="C965" s="1"/>
      <c r="DZ965" s="1"/>
      <c r="EA965" s="1"/>
      <c r="EB965" s="1"/>
      <c r="EC965" s="1"/>
      <c r="ED965" s="1"/>
      <c r="EE965" s="1"/>
      <c r="EF965" s="1"/>
      <c r="EG965" s="1"/>
      <c r="EH965" s="1"/>
      <c r="EI965" s="1"/>
      <c r="EJ965" s="1"/>
      <c r="EK965" s="1"/>
      <c r="EL965" s="1"/>
      <c r="EM965" s="1"/>
      <c r="EN965" s="1"/>
      <c r="EO965" s="1"/>
      <c r="EP965" s="1"/>
    </row>
    <row r="966" spans="2:146" ht="30.75" customHeight="1">
      <c r="B966" s="1"/>
      <c r="C966" s="1"/>
      <c r="DZ966" s="1"/>
      <c r="EA966" s="1"/>
      <c r="EB966" s="1"/>
      <c r="EC966" s="1"/>
      <c r="ED966" s="1"/>
      <c r="EE966" s="1"/>
      <c r="EF966" s="1"/>
      <c r="EG966" s="1"/>
      <c r="EH966" s="1"/>
      <c r="EI966" s="1"/>
      <c r="EJ966" s="1"/>
      <c r="EK966" s="1"/>
      <c r="EL966" s="1"/>
      <c r="EM966" s="1"/>
      <c r="EN966" s="1"/>
      <c r="EO966" s="1"/>
      <c r="EP966" s="1"/>
    </row>
    <row r="976" spans="2:146" ht="30.75" customHeight="1">
      <c r="B976" s="1"/>
      <c r="C976" s="1"/>
      <c r="DZ976" s="1"/>
      <c r="EA976" s="1"/>
      <c r="EB976" s="1"/>
      <c r="EC976" s="1"/>
      <c r="ED976" s="1"/>
      <c r="EE976" s="1"/>
      <c r="EF976" s="1"/>
      <c r="EG976" s="1"/>
      <c r="EH976" s="1"/>
      <c r="EI976" s="1"/>
      <c r="EJ976" s="1"/>
      <c r="EK976" s="1"/>
      <c r="EL976" s="1"/>
      <c r="EM976" s="1"/>
      <c r="EN976" s="1"/>
      <c r="EO976" s="1"/>
      <c r="EP976" s="1"/>
    </row>
    <row r="977" spans="2:146" ht="30.75" customHeight="1">
      <c r="B977" s="1"/>
      <c r="C977" s="1"/>
      <c r="DZ977" s="1"/>
      <c r="EA977" s="1"/>
      <c r="EB977" s="1"/>
      <c r="EC977" s="1"/>
      <c r="ED977" s="1"/>
      <c r="EE977" s="1"/>
      <c r="EF977" s="1"/>
      <c r="EG977" s="1"/>
      <c r="EH977" s="1"/>
      <c r="EI977" s="1"/>
      <c r="EJ977" s="1"/>
      <c r="EK977" s="1"/>
      <c r="EL977" s="1"/>
      <c r="EM977" s="1"/>
      <c r="EN977" s="1"/>
      <c r="EO977" s="1"/>
      <c r="EP977" s="1"/>
    </row>
    <row r="978" spans="2:146" ht="30.75" customHeight="1">
      <c r="B978" s="1"/>
      <c r="C978" s="1"/>
      <c r="DZ978" s="1"/>
      <c r="EA978" s="1"/>
      <c r="EB978" s="1"/>
      <c r="EC978" s="1"/>
      <c r="ED978" s="1"/>
      <c r="EE978" s="1"/>
      <c r="EF978" s="1"/>
      <c r="EG978" s="1"/>
      <c r="EH978" s="1"/>
      <c r="EI978" s="1"/>
      <c r="EJ978" s="1"/>
      <c r="EK978" s="1"/>
      <c r="EL978" s="1"/>
      <c r="EM978" s="1"/>
      <c r="EN978" s="1"/>
      <c r="EO978" s="1"/>
      <c r="EP978" s="1"/>
    </row>
    <row r="979" spans="2:146" ht="30.75" customHeight="1">
      <c r="B979" s="1"/>
      <c r="C979" s="1"/>
      <c r="DZ979" s="1"/>
      <c r="EA979" s="1"/>
      <c r="EB979" s="1"/>
      <c r="EC979" s="1"/>
      <c r="ED979" s="1"/>
      <c r="EE979" s="1"/>
      <c r="EF979" s="1"/>
      <c r="EG979" s="1"/>
      <c r="EH979" s="1"/>
      <c r="EI979" s="1"/>
      <c r="EJ979" s="1"/>
      <c r="EK979" s="1"/>
      <c r="EL979" s="1"/>
      <c r="EM979" s="1"/>
      <c r="EN979" s="1"/>
      <c r="EO979" s="1"/>
      <c r="EP979" s="1"/>
    </row>
    <row r="981" spans="2:146" ht="30.75" customHeight="1">
      <c r="B981" s="1"/>
      <c r="C981" s="1"/>
      <c r="DZ981" s="1"/>
      <c r="EA981" s="1"/>
      <c r="EB981" s="1"/>
      <c r="EC981" s="1"/>
      <c r="ED981" s="1"/>
      <c r="EE981" s="1"/>
      <c r="EF981" s="1"/>
      <c r="EG981" s="1"/>
      <c r="EH981" s="1"/>
      <c r="EI981" s="1"/>
      <c r="EJ981" s="1"/>
      <c r="EK981" s="1"/>
      <c r="EL981" s="1"/>
      <c r="EM981" s="1"/>
      <c r="EN981" s="1"/>
      <c r="EO981" s="1"/>
      <c r="EP981" s="1"/>
    </row>
    <row r="983" spans="2:146" ht="30.75" customHeight="1">
      <c r="B983" s="1"/>
      <c r="C983" s="1"/>
      <c r="DZ983" s="1"/>
      <c r="EA983" s="1"/>
      <c r="EB983" s="1"/>
      <c r="EC983" s="1"/>
      <c r="ED983" s="1"/>
      <c r="EE983" s="1"/>
      <c r="EF983" s="1"/>
      <c r="EG983" s="1"/>
      <c r="EH983" s="1"/>
      <c r="EI983" s="1"/>
      <c r="EJ983" s="1"/>
      <c r="EK983" s="1"/>
      <c r="EL983" s="1"/>
      <c r="EM983" s="1"/>
      <c r="EN983" s="1"/>
      <c r="EO983" s="1"/>
      <c r="EP983" s="1"/>
    </row>
    <row r="984" spans="2:146" ht="30.75" customHeight="1">
      <c r="B984" s="1"/>
      <c r="C984" s="1"/>
      <c r="DZ984" s="1"/>
      <c r="EA984" s="1"/>
      <c r="EB984" s="1"/>
      <c r="EC984" s="1"/>
      <c r="ED984" s="1"/>
      <c r="EE984" s="1"/>
      <c r="EF984" s="1"/>
      <c r="EG984" s="1"/>
      <c r="EH984" s="1"/>
      <c r="EI984" s="1"/>
      <c r="EJ984" s="1"/>
      <c r="EK984" s="1"/>
      <c r="EL984" s="1"/>
      <c r="EM984" s="1"/>
      <c r="EN984" s="1"/>
      <c r="EO984" s="1"/>
      <c r="EP984" s="1"/>
    </row>
    <row r="985" spans="2:146" ht="30.75" customHeight="1">
      <c r="B985" s="1"/>
      <c r="C985" s="1"/>
      <c r="DZ985" s="1"/>
      <c r="EA985" s="1"/>
      <c r="EB985" s="1"/>
      <c r="EC985" s="1"/>
      <c r="ED985" s="1"/>
      <c r="EE985" s="1"/>
      <c r="EF985" s="1"/>
      <c r="EG985" s="1"/>
      <c r="EH985" s="1"/>
      <c r="EI985" s="1"/>
      <c r="EJ985" s="1"/>
      <c r="EK985" s="1"/>
      <c r="EL985" s="1"/>
      <c r="EM985" s="1"/>
      <c r="EN985" s="1"/>
      <c r="EO985" s="1"/>
      <c r="EP985" s="1"/>
    </row>
    <row r="986" spans="2:146" ht="30.75" customHeight="1">
      <c r="B986" s="1"/>
      <c r="C986" s="1"/>
      <c r="DZ986" s="1"/>
      <c r="EA986" s="1"/>
      <c r="EB986" s="1"/>
      <c r="EC986" s="1"/>
      <c r="ED986" s="1"/>
      <c r="EE986" s="1"/>
      <c r="EF986" s="1"/>
      <c r="EG986" s="1"/>
      <c r="EH986" s="1"/>
      <c r="EI986" s="1"/>
      <c r="EJ986" s="1"/>
      <c r="EK986" s="1"/>
      <c r="EL986" s="1"/>
      <c r="EM986" s="1"/>
      <c r="EN986" s="1"/>
      <c r="EO986" s="1"/>
      <c r="EP986" s="1"/>
    </row>
    <row r="990" spans="2:146" ht="30.75" customHeight="1">
      <c r="B990" s="1"/>
      <c r="C990" s="1"/>
      <c r="DZ990" s="1"/>
      <c r="EA990" s="1"/>
      <c r="EB990" s="1"/>
      <c r="EC990" s="1"/>
      <c r="ED990" s="1"/>
      <c r="EE990" s="1"/>
      <c r="EF990" s="1"/>
      <c r="EG990" s="1"/>
      <c r="EH990" s="1"/>
      <c r="EI990" s="1"/>
      <c r="EJ990" s="1"/>
      <c r="EK990" s="1"/>
      <c r="EL990" s="1"/>
      <c r="EM990" s="1"/>
      <c r="EN990" s="1"/>
      <c r="EO990" s="1"/>
      <c r="EP990" s="1"/>
    </row>
    <row r="991" spans="2:146" ht="30.75" customHeight="1">
      <c r="B991" s="1"/>
      <c r="C991" s="1"/>
      <c r="DZ991" s="1"/>
      <c r="EA991" s="1"/>
      <c r="EB991" s="1"/>
      <c r="EC991" s="1"/>
      <c r="ED991" s="1"/>
      <c r="EE991" s="1"/>
      <c r="EF991" s="1"/>
      <c r="EG991" s="1"/>
      <c r="EH991" s="1"/>
      <c r="EI991" s="1"/>
      <c r="EJ991" s="1"/>
      <c r="EK991" s="1"/>
      <c r="EL991" s="1"/>
      <c r="EM991" s="1"/>
      <c r="EN991" s="1"/>
      <c r="EO991" s="1"/>
      <c r="EP991" s="1"/>
    </row>
    <row r="992" spans="2:146" ht="30.75" customHeight="1">
      <c r="B992" s="1"/>
      <c r="C992" s="1"/>
      <c r="DZ992" s="1"/>
      <c r="EA992" s="1"/>
      <c r="EB992" s="1"/>
      <c r="EC992" s="1"/>
      <c r="ED992" s="1"/>
      <c r="EE992" s="1"/>
      <c r="EF992" s="1"/>
      <c r="EG992" s="1"/>
      <c r="EH992" s="1"/>
      <c r="EI992" s="1"/>
      <c r="EJ992" s="1"/>
      <c r="EK992" s="1"/>
      <c r="EL992" s="1"/>
      <c r="EM992" s="1"/>
      <c r="EN992" s="1"/>
      <c r="EO992" s="1"/>
      <c r="EP992" s="1"/>
    </row>
    <row r="993" spans="2:146" ht="30.75" customHeight="1">
      <c r="B993" s="1"/>
      <c r="C993" s="1"/>
      <c r="DZ993" s="1"/>
      <c r="EA993" s="1"/>
      <c r="EB993" s="1"/>
      <c r="EC993" s="1"/>
      <c r="ED993" s="1"/>
      <c r="EE993" s="1"/>
      <c r="EF993" s="1"/>
      <c r="EG993" s="1"/>
      <c r="EH993" s="1"/>
      <c r="EI993" s="1"/>
      <c r="EJ993" s="1"/>
      <c r="EK993" s="1"/>
      <c r="EL993" s="1"/>
      <c r="EM993" s="1"/>
      <c r="EN993" s="1"/>
      <c r="EO993" s="1"/>
      <c r="EP993" s="1"/>
    </row>
    <row r="998" spans="2:146" ht="30.75" customHeight="1">
      <c r="B998" s="1"/>
      <c r="C998" s="1"/>
      <c r="DZ998" s="1"/>
      <c r="EA998" s="1"/>
      <c r="EB998" s="1"/>
      <c r="EC998" s="1"/>
      <c r="ED998" s="1"/>
      <c r="EE998" s="1"/>
      <c r="EF998" s="1"/>
      <c r="EG998" s="1"/>
      <c r="EH998" s="1"/>
      <c r="EI998" s="1"/>
      <c r="EJ998" s="1"/>
      <c r="EK998" s="1"/>
      <c r="EL998" s="1"/>
      <c r="EM998" s="1"/>
      <c r="EN998" s="1"/>
      <c r="EO998" s="1"/>
      <c r="EP998" s="1"/>
    </row>
    <row r="1000" spans="2:146" ht="30.75" customHeight="1">
      <c r="B1000" s="1"/>
      <c r="C1000" s="1"/>
      <c r="DZ1000" s="1"/>
      <c r="EA1000" s="1"/>
      <c r="EB1000" s="1"/>
      <c r="EC1000" s="1"/>
      <c r="ED1000" s="1"/>
      <c r="EE1000" s="1"/>
      <c r="EF1000" s="1"/>
      <c r="EG1000" s="1"/>
      <c r="EH1000" s="1"/>
      <c r="EI1000" s="1"/>
      <c r="EJ1000" s="1"/>
      <c r="EK1000" s="1"/>
      <c r="EL1000" s="1"/>
      <c r="EM1000" s="1"/>
      <c r="EN1000" s="1"/>
      <c r="EO1000" s="1"/>
      <c r="EP1000" s="1"/>
    </row>
  </sheetData>
  <sheetProtection/>
  <mergeCells count="52">
    <mergeCell ref="EH11:EI11"/>
    <mergeCell ref="EJ11:EK11"/>
    <mergeCell ref="EL11:EM11"/>
    <mergeCell ref="G132:V132"/>
    <mergeCell ref="EJ132:EO132"/>
    <mergeCell ref="G133:V133"/>
    <mergeCell ref="EJ133:EO133"/>
    <mergeCell ref="EN8:EN10"/>
    <mergeCell ref="EO8:EO10"/>
    <mergeCell ref="Y9:Y10"/>
    <mergeCell ref="EG9:EG10"/>
    <mergeCell ref="EH9:EI9"/>
    <mergeCell ref="EJ9:EK9"/>
    <mergeCell ref="EL9:EM9"/>
    <mergeCell ref="EB8:EB10"/>
    <mergeCell ref="EC8:EC10"/>
    <mergeCell ref="ED8:ED10"/>
    <mergeCell ref="EE8:EE10"/>
    <mergeCell ref="EF8:EF10"/>
    <mergeCell ref="EG8:EM8"/>
    <mergeCell ref="R8:S9"/>
    <mergeCell ref="T8:U9"/>
    <mergeCell ref="V8:V10"/>
    <mergeCell ref="X8:X10"/>
    <mergeCell ref="DZ8:DZ10"/>
    <mergeCell ref="EA8:EA10"/>
    <mergeCell ref="EN7:EO7"/>
    <mergeCell ref="EP7:EP10"/>
    <mergeCell ref="D8:D10"/>
    <mergeCell ref="E8:E10"/>
    <mergeCell ref="F8:F10"/>
    <mergeCell ref="G8:G10"/>
    <mergeCell ref="H8:H10"/>
    <mergeCell ref="I8:I10"/>
    <mergeCell ref="J8:J10"/>
    <mergeCell ref="K8:K10"/>
    <mergeCell ref="B4:W4"/>
    <mergeCell ref="A7:A10"/>
    <mergeCell ref="B7:B10"/>
    <mergeCell ref="C7:C10"/>
    <mergeCell ref="D7:J7"/>
    <mergeCell ref="K7:V7"/>
    <mergeCell ref="W7:W10"/>
    <mergeCell ref="L8:M9"/>
    <mergeCell ref="N8:O9"/>
    <mergeCell ref="P8:Q9"/>
    <mergeCell ref="A1:D1"/>
    <mergeCell ref="I1:V1"/>
    <mergeCell ref="EC1:EL1"/>
    <mergeCell ref="I2:V2"/>
    <mergeCell ref="EC2:EL2"/>
    <mergeCell ref="B3:V3"/>
  </mergeCells>
  <printOptions horizontalCentered="1"/>
  <pageMargins left="0" right="0" top="1.1811023622047245" bottom="0.3937007874015748" header="0.2362204724409449" footer="0.15748031496062992"/>
  <pageSetup horizontalDpi="600" verticalDpi="600" orientation="landscape" paperSize="9" scale="90" r:id="rId1"/>
  <headerFooter>
    <oddHeader>&amp;R&amp;"Arial,Bold"&amp;12&amp;UBIỂU 4</oddHeader>
    <oddFooter>&amp;R&amp;P</oddFooter>
  </headerFooter>
  <colBreaks count="1" manualBreakCount="1">
    <brk id="24" max="65535" man="1"/>
  </colBreaks>
</worksheet>
</file>

<file path=xl/worksheets/sheet3.xml><?xml version="1.0" encoding="utf-8"?>
<worksheet xmlns="http://schemas.openxmlformats.org/spreadsheetml/2006/main" xmlns:r="http://schemas.openxmlformats.org/officeDocument/2006/relationships">
  <dimension ref="A1:IB1000"/>
  <sheetViews>
    <sheetView zoomScale="115" zoomScaleNormal="115" zoomScaleSheetLayoutView="100" zoomScalePageLayoutView="0" workbookViewId="0" topLeftCell="A127">
      <selection activeCell="M125" sqref="M125"/>
    </sheetView>
  </sheetViews>
  <sheetFormatPr defaultColWidth="9.140625" defaultRowHeight="12.75"/>
  <cols>
    <col min="1" max="1" width="5.28125" style="1" customWidth="1"/>
    <col min="2" max="2" width="5.00390625" style="9" customWidth="1"/>
    <col min="3" max="3" width="37.7109375" style="2" customWidth="1"/>
    <col min="4" max="5" width="6.421875" style="1" customWidth="1"/>
    <col min="6" max="6" width="6.140625" style="2" customWidth="1"/>
    <col min="7" max="7" width="7.57421875" style="1" customWidth="1"/>
    <col min="8" max="8" width="6.28125" style="1" customWidth="1"/>
    <col min="9" max="9" width="5.00390625" style="2" customWidth="1"/>
    <col min="10" max="10" width="4.28125" style="1" customWidth="1"/>
    <col min="11" max="11" width="5.28125" style="3" customWidth="1"/>
    <col min="12" max="12" width="4.421875" style="1" customWidth="1"/>
    <col min="13" max="13" width="6.57421875" style="110" customWidth="1"/>
    <col min="14" max="14" width="4.421875" style="1" customWidth="1"/>
    <col min="15" max="15" width="6.57421875" style="110" customWidth="1"/>
    <col min="16" max="16" width="4.421875" style="1" customWidth="1"/>
    <col min="17" max="17" width="6.57421875" style="110" customWidth="1"/>
    <col min="18" max="18" width="4.421875" style="1" customWidth="1"/>
    <col min="19" max="19" width="6.57421875" style="110" customWidth="1"/>
    <col min="20" max="20" width="4.421875" style="1" customWidth="1"/>
    <col min="21" max="21" width="6.57421875" style="110" customWidth="1"/>
    <col min="22" max="22" width="4.28125" style="3" customWidth="1"/>
    <col min="23" max="23" width="5.7109375" style="91" customWidth="1"/>
    <col min="24" max="24" width="5.7109375" style="88" hidden="1" customWidth="1"/>
    <col min="25" max="25" width="8.140625" style="23" hidden="1" customWidth="1"/>
    <col min="26" max="129" width="9.140625" style="1" customWidth="1"/>
    <col min="130" max="130" width="7.7109375" style="4" customWidth="1"/>
    <col min="131" max="132" width="6.421875" style="4" customWidth="1"/>
    <col min="133" max="133" width="6.7109375" style="4" customWidth="1"/>
    <col min="134" max="134" width="7.140625" style="4" customWidth="1"/>
    <col min="135" max="135" width="7.00390625" style="4" customWidth="1"/>
    <col min="136" max="136" width="8.140625" style="4" customWidth="1"/>
    <col min="137" max="137" width="4.8515625" style="5" customWidth="1"/>
    <col min="138" max="138" width="3.421875" style="6" customWidth="1"/>
    <col min="139" max="139" width="6.28125" style="7" customWidth="1"/>
    <col min="140" max="140" width="3.421875" style="6" customWidth="1"/>
    <col min="141" max="141" width="5.8515625" style="7" customWidth="1"/>
    <col min="142" max="142" width="3.00390625" style="6" customWidth="1"/>
    <col min="143" max="143" width="5.00390625" style="7" customWidth="1"/>
    <col min="144" max="144" width="5.140625" style="8" customWidth="1"/>
    <col min="145" max="145" width="6.00390625" style="8" customWidth="1"/>
    <col min="146" max="146" width="9.57421875" style="13" customWidth="1"/>
    <col min="147" max="16384" width="9.140625" style="1" customWidth="1"/>
  </cols>
  <sheetData>
    <row r="1" spans="1:146" s="50" customFormat="1" ht="41.25" customHeight="1">
      <c r="A1" s="253" t="s">
        <v>232</v>
      </c>
      <c r="B1" s="254"/>
      <c r="C1" s="254"/>
      <c r="D1" s="254"/>
      <c r="E1" s="41"/>
      <c r="F1" s="41"/>
      <c r="G1" s="41"/>
      <c r="H1" s="41"/>
      <c r="I1" s="253" t="s">
        <v>213</v>
      </c>
      <c r="J1" s="253"/>
      <c r="K1" s="254"/>
      <c r="L1" s="254"/>
      <c r="M1" s="254"/>
      <c r="N1" s="254"/>
      <c r="O1" s="254"/>
      <c r="P1" s="254"/>
      <c r="Q1" s="254"/>
      <c r="R1" s="254"/>
      <c r="S1" s="254"/>
      <c r="T1" s="254"/>
      <c r="U1" s="254"/>
      <c r="V1" s="254"/>
      <c r="W1" s="51"/>
      <c r="X1" s="83"/>
      <c r="Y1" s="52"/>
      <c r="EC1" s="254" t="s">
        <v>179</v>
      </c>
      <c r="ED1" s="254"/>
      <c r="EE1" s="254"/>
      <c r="EF1" s="254"/>
      <c r="EG1" s="254"/>
      <c r="EH1" s="254"/>
      <c r="EI1" s="254"/>
      <c r="EJ1" s="254"/>
      <c r="EK1" s="254"/>
      <c r="EL1" s="254"/>
      <c r="EM1" s="41"/>
      <c r="EN1" s="53"/>
      <c r="EO1" s="53"/>
      <c r="EP1" s="53"/>
    </row>
    <row r="2" spans="2:146" s="29" customFormat="1" ht="20.25" customHeight="1">
      <c r="B2" s="31"/>
      <c r="C2" s="163" t="s">
        <v>240</v>
      </c>
      <c r="D2" s="48"/>
      <c r="E2" s="48"/>
      <c r="F2" s="33"/>
      <c r="G2" s="48"/>
      <c r="H2" s="48"/>
      <c r="I2" s="255" t="s">
        <v>210</v>
      </c>
      <c r="J2" s="255"/>
      <c r="K2" s="255"/>
      <c r="L2" s="255"/>
      <c r="M2" s="255"/>
      <c r="N2" s="255"/>
      <c r="O2" s="255"/>
      <c r="P2" s="255"/>
      <c r="Q2" s="255"/>
      <c r="R2" s="255"/>
      <c r="S2" s="255"/>
      <c r="T2" s="255"/>
      <c r="U2" s="255"/>
      <c r="V2" s="255"/>
      <c r="W2" s="47"/>
      <c r="X2" s="84"/>
      <c r="Y2" s="54"/>
      <c r="DZ2" s="28"/>
      <c r="EA2" s="28"/>
      <c r="EC2" s="256" t="s">
        <v>184</v>
      </c>
      <c r="ED2" s="256"/>
      <c r="EE2" s="256"/>
      <c r="EF2" s="256"/>
      <c r="EG2" s="256"/>
      <c r="EH2" s="256"/>
      <c r="EI2" s="256"/>
      <c r="EJ2" s="256"/>
      <c r="EK2" s="256"/>
      <c r="EL2" s="256"/>
      <c r="EM2" s="48"/>
      <c r="EN2" s="48"/>
      <c r="EO2" s="48"/>
      <c r="EP2" s="49"/>
    </row>
    <row r="3" spans="2:146" s="35" customFormat="1" ht="51.75" customHeight="1">
      <c r="B3" s="253" t="s">
        <v>233</v>
      </c>
      <c r="C3" s="254"/>
      <c r="D3" s="254"/>
      <c r="E3" s="254"/>
      <c r="F3" s="254"/>
      <c r="G3" s="254"/>
      <c r="H3" s="254"/>
      <c r="I3" s="254"/>
      <c r="J3" s="254"/>
      <c r="K3" s="254"/>
      <c r="L3" s="254"/>
      <c r="M3" s="254"/>
      <c r="N3" s="254"/>
      <c r="O3" s="254"/>
      <c r="P3" s="254"/>
      <c r="Q3" s="254"/>
      <c r="R3" s="254"/>
      <c r="S3" s="254"/>
      <c r="T3" s="254"/>
      <c r="U3" s="254"/>
      <c r="V3" s="254"/>
      <c r="W3" s="39"/>
      <c r="X3" s="85"/>
      <c r="Y3" s="40"/>
      <c r="DZ3" s="41"/>
      <c r="EA3" s="41"/>
      <c r="EB3" s="41"/>
      <c r="EC3" s="41"/>
      <c r="ED3" s="41"/>
      <c r="EE3" s="41"/>
      <c r="EF3" s="41"/>
      <c r="EG3" s="41"/>
      <c r="EH3" s="41"/>
      <c r="EI3" s="41"/>
      <c r="EJ3" s="41"/>
      <c r="EK3" s="41"/>
      <c r="EL3" s="41"/>
      <c r="EM3" s="41"/>
      <c r="EN3" s="41"/>
      <c r="EO3" s="41"/>
      <c r="EP3" s="41"/>
    </row>
    <row r="4" spans="2:146" s="30" customFormat="1" ht="44.25" customHeight="1">
      <c r="B4" s="243" t="s">
        <v>217</v>
      </c>
      <c r="C4" s="243"/>
      <c r="D4" s="243"/>
      <c r="E4" s="243"/>
      <c r="F4" s="243"/>
      <c r="G4" s="243"/>
      <c r="H4" s="243"/>
      <c r="I4" s="243"/>
      <c r="J4" s="243"/>
      <c r="K4" s="243"/>
      <c r="L4" s="243"/>
      <c r="M4" s="243"/>
      <c r="N4" s="243"/>
      <c r="O4" s="243"/>
      <c r="P4" s="243"/>
      <c r="Q4" s="243"/>
      <c r="R4" s="243"/>
      <c r="S4" s="243"/>
      <c r="T4" s="243"/>
      <c r="U4" s="243"/>
      <c r="V4" s="243"/>
      <c r="W4" s="243"/>
      <c r="X4" s="86"/>
      <c r="Y4" s="42"/>
      <c r="DZ4" s="43"/>
      <c r="EA4" s="43"/>
      <c r="EB4" s="43"/>
      <c r="EC4" s="43"/>
      <c r="ED4" s="43"/>
      <c r="EE4" s="43"/>
      <c r="EF4" s="43"/>
      <c r="EG4" s="43"/>
      <c r="EH4" s="43"/>
      <c r="EI4" s="43"/>
      <c r="EJ4" s="43"/>
      <c r="EK4" s="43"/>
      <c r="EL4" s="43"/>
      <c r="EM4" s="43"/>
      <c r="EN4" s="43"/>
      <c r="EO4" s="43"/>
      <c r="EP4" s="43"/>
    </row>
    <row r="5" spans="2:146" s="34" customFormat="1" ht="22.5" customHeight="1">
      <c r="B5" s="36"/>
      <c r="C5" s="32" t="s">
        <v>181</v>
      </c>
      <c r="D5" s="44">
        <v>98</v>
      </c>
      <c r="F5" s="33"/>
      <c r="I5" s="33"/>
      <c r="K5" s="109"/>
      <c r="L5" s="10"/>
      <c r="M5" s="113"/>
      <c r="N5" s="10"/>
      <c r="O5" s="113"/>
      <c r="P5" s="10"/>
      <c r="Q5" s="113"/>
      <c r="R5" s="10"/>
      <c r="S5" s="113"/>
      <c r="T5" s="10"/>
      <c r="U5" s="113"/>
      <c r="V5" s="109"/>
      <c r="W5" s="45"/>
      <c r="X5" s="87"/>
      <c r="Y5" s="46"/>
      <c r="DZ5" s="44" t="e">
        <f>#REF!</f>
        <v>#REF!</v>
      </c>
      <c r="EC5" s="28"/>
      <c r="ED5" s="28"/>
      <c r="EE5" s="28"/>
      <c r="EF5" s="28"/>
      <c r="EG5" s="28"/>
      <c r="EH5" s="28"/>
      <c r="EI5" s="28"/>
      <c r="EJ5" s="28"/>
      <c r="EK5" s="28"/>
      <c r="EL5" s="28"/>
      <c r="EM5" s="28"/>
      <c r="EN5" s="28"/>
      <c r="EO5" s="28"/>
      <c r="EP5" s="28"/>
    </row>
    <row r="6" spans="23:25" ht="7.5" customHeight="1" thickBot="1">
      <c r="W6" s="27"/>
      <c r="Y6" s="25"/>
    </row>
    <row r="7" spans="1:146" ht="23.25" customHeight="1" thickTop="1">
      <c r="A7" s="216" t="s">
        <v>235</v>
      </c>
      <c r="B7" s="244" t="s">
        <v>236</v>
      </c>
      <c r="C7" s="246" t="s">
        <v>200</v>
      </c>
      <c r="D7" s="246" t="s">
        <v>202</v>
      </c>
      <c r="E7" s="246"/>
      <c r="F7" s="246"/>
      <c r="G7" s="246"/>
      <c r="H7" s="246"/>
      <c r="I7" s="246"/>
      <c r="J7" s="246"/>
      <c r="K7" s="248" t="s">
        <v>214</v>
      </c>
      <c r="L7" s="248"/>
      <c r="M7" s="248"/>
      <c r="N7" s="248"/>
      <c r="O7" s="248"/>
      <c r="P7" s="248"/>
      <c r="Q7" s="248"/>
      <c r="R7" s="248"/>
      <c r="S7" s="248"/>
      <c r="T7" s="248"/>
      <c r="U7" s="248"/>
      <c r="V7" s="248"/>
      <c r="W7" s="249" t="s">
        <v>204</v>
      </c>
      <c r="X7" s="89"/>
      <c r="Y7" s="38"/>
      <c r="DZ7" s="21" t="s">
        <v>186</v>
      </c>
      <c r="EA7" s="20"/>
      <c r="EB7" s="20"/>
      <c r="EC7" s="20"/>
      <c r="ED7" s="20"/>
      <c r="EE7" s="20"/>
      <c r="EF7" s="20"/>
      <c r="EG7" s="20"/>
      <c r="EH7" s="20"/>
      <c r="EI7" s="20"/>
      <c r="EJ7" s="20"/>
      <c r="EK7" s="20"/>
      <c r="EL7" s="20"/>
      <c r="EM7" s="22"/>
      <c r="EN7" s="236" t="s">
        <v>185</v>
      </c>
      <c r="EO7" s="236"/>
      <c r="EP7" s="236" t="s">
        <v>25</v>
      </c>
    </row>
    <row r="8" spans="1:146" ht="47.25" customHeight="1">
      <c r="A8" s="217"/>
      <c r="B8" s="245"/>
      <c r="C8" s="247"/>
      <c r="D8" s="238" t="s">
        <v>56</v>
      </c>
      <c r="E8" s="238" t="s">
        <v>190</v>
      </c>
      <c r="F8" s="238" t="s">
        <v>53</v>
      </c>
      <c r="G8" s="238" t="s">
        <v>54</v>
      </c>
      <c r="H8" s="238" t="s">
        <v>52</v>
      </c>
      <c r="I8" s="239" t="s">
        <v>180</v>
      </c>
      <c r="J8" s="232" t="s">
        <v>201</v>
      </c>
      <c r="K8" s="251" t="s">
        <v>234</v>
      </c>
      <c r="L8" s="252" t="s">
        <v>216</v>
      </c>
      <c r="M8" s="252"/>
      <c r="N8" s="252" t="s">
        <v>215</v>
      </c>
      <c r="O8" s="252"/>
      <c r="P8" s="252" t="s">
        <v>211</v>
      </c>
      <c r="Q8" s="252"/>
      <c r="R8" s="231" t="s">
        <v>212</v>
      </c>
      <c r="S8" s="231"/>
      <c r="T8" s="231" t="s">
        <v>219</v>
      </c>
      <c r="U8" s="231"/>
      <c r="V8" s="232" t="s">
        <v>205</v>
      </c>
      <c r="W8" s="250"/>
      <c r="X8" s="233" t="s">
        <v>204</v>
      </c>
      <c r="Y8" s="38"/>
      <c r="DZ8" s="226" t="s">
        <v>56</v>
      </c>
      <c r="EA8" s="226" t="s">
        <v>190</v>
      </c>
      <c r="EB8" s="226" t="s">
        <v>53</v>
      </c>
      <c r="EC8" s="226" t="s">
        <v>54</v>
      </c>
      <c r="ED8" s="226" t="s">
        <v>52</v>
      </c>
      <c r="EE8" s="229" t="s">
        <v>180</v>
      </c>
      <c r="EF8" s="230" t="s">
        <v>189</v>
      </c>
      <c r="EG8" s="240" t="s">
        <v>188</v>
      </c>
      <c r="EH8" s="241"/>
      <c r="EI8" s="241"/>
      <c r="EJ8" s="241"/>
      <c r="EK8" s="241"/>
      <c r="EL8" s="241"/>
      <c r="EM8" s="242"/>
      <c r="EN8" s="220" t="s">
        <v>191</v>
      </c>
      <c r="EO8" s="220" t="s">
        <v>192</v>
      </c>
      <c r="EP8" s="237"/>
    </row>
    <row r="9" spans="1:146" s="3" customFormat="1" ht="25.5" customHeight="1">
      <c r="A9" s="217"/>
      <c r="B9" s="245"/>
      <c r="C9" s="247"/>
      <c r="D9" s="238"/>
      <c r="E9" s="238"/>
      <c r="F9" s="238"/>
      <c r="G9" s="238"/>
      <c r="H9" s="238"/>
      <c r="I9" s="239"/>
      <c r="J9" s="232"/>
      <c r="K9" s="251"/>
      <c r="L9" s="252"/>
      <c r="M9" s="252"/>
      <c r="N9" s="252"/>
      <c r="O9" s="252"/>
      <c r="P9" s="252"/>
      <c r="Q9" s="252"/>
      <c r="R9" s="231"/>
      <c r="S9" s="231"/>
      <c r="T9" s="231"/>
      <c r="U9" s="231"/>
      <c r="V9" s="232"/>
      <c r="W9" s="250"/>
      <c r="X9" s="233"/>
      <c r="Y9" s="234" t="s">
        <v>203</v>
      </c>
      <c r="DZ9" s="227"/>
      <c r="EA9" s="227"/>
      <c r="EB9" s="227"/>
      <c r="EC9" s="227"/>
      <c r="ED9" s="227"/>
      <c r="EE9" s="229"/>
      <c r="EF9" s="230"/>
      <c r="EG9" s="221" t="s">
        <v>187</v>
      </c>
      <c r="EH9" s="222" t="s">
        <v>58</v>
      </c>
      <c r="EI9" s="223"/>
      <c r="EJ9" s="224" t="s">
        <v>59</v>
      </c>
      <c r="EK9" s="225"/>
      <c r="EL9" s="224" t="s">
        <v>60</v>
      </c>
      <c r="EM9" s="225"/>
      <c r="EN9" s="220"/>
      <c r="EO9" s="220"/>
      <c r="EP9" s="237"/>
    </row>
    <row r="10" spans="1:146" s="3" customFormat="1" ht="52.5" customHeight="1">
      <c r="A10" s="217"/>
      <c r="B10" s="245"/>
      <c r="C10" s="247"/>
      <c r="D10" s="238"/>
      <c r="E10" s="238"/>
      <c r="F10" s="238"/>
      <c r="G10" s="238"/>
      <c r="H10" s="238"/>
      <c r="I10" s="239"/>
      <c r="J10" s="232"/>
      <c r="K10" s="251"/>
      <c r="L10" s="153" t="s">
        <v>57</v>
      </c>
      <c r="M10" s="154" t="s">
        <v>161</v>
      </c>
      <c r="N10" s="153" t="s">
        <v>57</v>
      </c>
      <c r="O10" s="154" t="s">
        <v>161</v>
      </c>
      <c r="P10" s="153" t="s">
        <v>57</v>
      </c>
      <c r="Q10" s="154" t="s">
        <v>161</v>
      </c>
      <c r="R10" s="153" t="s">
        <v>57</v>
      </c>
      <c r="S10" s="154" t="s">
        <v>161</v>
      </c>
      <c r="T10" s="153" t="s">
        <v>57</v>
      </c>
      <c r="U10" s="154" t="s">
        <v>161</v>
      </c>
      <c r="V10" s="232"/>
      <c r="W10" s="250"/>
      <c r="X10" s="233"/>
      <c r="Y10" s="235"/>
      <c r="DZ10" s="228"/>
      <c r="EA10" s="228"/>
      <c r="EB10" s="228"/>
      <c r="EC10" s="228"/>
      <c r="ED10" s="228"/>
      <c r="EE10" s="229"/>
      <c r="EF10" s="230"/>
      <c r="EG10" s="221"/>
      <c r="EH10" s="15" t="s">
        <v>57</v>
      </c>
      <c r="EI10" s="16" t="s">
        <v>161</v>
      </c>
      <c r="EJ10" s="15" t="s">
        <v>57</v>
      </c>
      <c r="EK10" s="16" t="s">
        <v>161</v>
      </c>
      <c r="EL10" s="15" t="s">
        <v>57</v>
      </c>
      <c r="EM10" s="16" t="s">
        <v>161</v>
      </c>
      <c r="EN10" s="220"/>
      <c r="EO10" s="220"/>
      <c r="EP10" s="237"/>
    </row>
    <row r="11" spans="1:146" s="117" customFormat="1" ht="13.5">
      <c r="A11" s="119" t="s">
        <v>154</v>
      </c>
      <c r="B11" s="120" t="s">
        <v>145</v>
      </c>
      <c r="C11" s="121" t="s">
        <v>153</v>
      </c>
      <c r="D11" s="122" t="s">
        <v>153</v>
      </c>
      <c r="E11" s="122" t="s">
        <v>146</v>
      </c>
      <c r="F11" s="122" t="s">
        <v>141</v>
      </c>
      <c r="G11" s="121" t="s">
        <v>147</v>
      </c>
      <c r="H11" s="122" t="s">
        <v>148</v>
      </c>
      <c r="I11" s="122" t="s">
        <v>155</v>
      </c>
      <c r="J11" s="121" t="s">
        <v>156</v>
      </c>
      <c r="K11" s="121" t="s">
        <v>149</v>
      </c>
      <c r="L11" s="121" t="s">
        <v>150</v>
      </c>
      <c r="M11" s="123">
        <v>12</v>
      </c>
      <c r="N11" s="121" t="s">
        <v>152</v>
      </c>
      <c r="O11" s="124">
        <v>14</v>
      </c>
      <c r="P11" s="121" t="s">
        <v>158</v>
      </c>
      <c r="Q11" s="124">
        <v>16</v>
      </c>
      <c r="R11" s="124">
        <v>17</v>
      </c>
      <c r="S11" s="124">
        <v>18</v>
      </c>
      <c r="T11" s="124">
        <v>19</v>
      </c>
      <c r="U11" s="124">
        <v>20</v>
      </c>
      <c r="V11" s="124">
        <v>21</v>
      </c>
      <c r="W11" s="115" t="s">
        <v>183</v>
      </c>
      <c r="X11" s="116" t="s">
        <v>160</v>
      </c>
      <c r="DZ11" s="118" t="s">
        <v>153</v>
      </c>
      <c r="EA11" s="118" t="s">
        <v>146</v>
      </c>
      <c r="EB11" s="118" t="s">
        <v>141</v>
      </c>
      <c r="EC11" s="118" t="s">
        <v>147</v>
      </c>
      <c r="ED11" s="118" t="s">
        <v>148</v>
      </c>
      <c r="EE11" s="118" t="s">
        <v>155</v>
      </c>
      <c r="EF11" s="118" t="s">
        <v>156</v>
      </c>
      <c r="EG11" s="118" t="s">
        <v>149</v>
      </c>
      <c r="EH11" s="218" t="s">
        <v>150</v>
      </c>
      <c r="EI11" s="219"/>
      <c r="EJ11" s="218" t="s">
        <v>151</v>
      </c>
      <c r="EK11" s="219"/>
      <c r="EL11" s="218" t="s">
        <v>152</v>
      </c>
      <c r="EM11" s="219"/>
      <c r="EN11" s="118" t="s">
        <v>157</v>
      </c>
      <c r="EO11" s="118" t="s">
        <v>158</v>
      </c>
      <c r="EP11" s="118" t="s">
        <v>159</v>
      </c>
    </row>
    <row r="12" spans="1:236" s="134" customFormat="1" ht="27" customHeight="1">
      <c r="A12" s="63"/>
      <c r="B12" s="55" t="s">
        <v>142</v>
      </c>
      <c r="C12" s="59" t="s">
        <v>125</v>
      </c>
      <c r="D12" s="72"/>
      <c r="E12" s="72"/>
      <c r="F12" s="72"/>
      <c r="G12" s="72"/>
      <c r="H12" s="72"/>
      <c r="I12" s="72"/>
      <c r="J12" s="73"/>
      <c r="K12" s="55">
        <f>SUM(K13:K15)</f>
        <v>42</v>
      </c>
      <c r="L12" s="55">
        <f>SUM(L13:L15)</f>
        <v>0</v>
      </c>
      <c r="M12" s="125">
        <f aca="true" t="shared" si="0" ref="M12:M43">L12/K12</f>
        <v>0</v>
      </c>
      <c r="N12" s="55">
        <f>SUM(N13:N15)</f>
        <v>0</v>
      </c>
      <c r="O12" s="125">
        <f aca="true" t="shared" si="1" ref="O12:O43">N12/K12</f>
        <v>0</v>
      </c>
      <c r="P12" s="55">
        <f>SUM(P13:P15)</f>
        <v>0</v>
      </c>
      <c r="Q12" s="125">
        <f aca="true" t="shared" si="2" ref="Q12:Q43">P12/K12</f>
        <v>0</v>
      </c>
      <c r="R12" s="55">
        <f>SUM(R13:R15)</f>
        <v>42</v>
      </c>
      <c r="S12" s="125">
        <f aca="true" t="shared" si="3" ref="S12:S43">R12/K12</f>
        <v>1</v>
      </c>
      <c r="T12" s="55">
        <f>SUM(T13:T15)</f>
        <v>0</v>
      </c>
      <c r="U12" s="125">
        <f aca="true" t="shared" si="4" ref="U12:U43">T12/K12</f>
        <v>0</v>
      </c>
      <c r="V12" s="73"/>
      <c r="W12" s="104"/>
      <c r="X12" s="105"/>
      <c r="Y12" s="126" t="e">
        <f>IF(AND(Q12=100%,S12&gt;=60%,U12&gt;=10%,#REF!="A"),"A",IF(AND(S12&gt;=60%,OR(#REF!="B",#REF!="A")),"B",IF(AND(#REF!=100%,Q12&gt;=70%,OR(#REF!="B",#REF!="A",#REF!="C")),"C","D")))</f>
        <v>#REF!</v>
      </c>
      <c r="Z12" s="127">
        <v>1</v>
      </c>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8">
        <v>1</v>
      </c>
      <c r="EA12" s="128">
        <f>100%</f>
        <v>1</v>
      </c>
      <c r="EB12" s="129">
        <v>0.15</v>
      </c>
      <c r="EC12" s="128">
        <v>0.8</v>
      </c>
      <c r="ED12" s="129" t="s">
        <v>62</v>
      </c>
      <c r="EE12" s="129" t="s">
        <v>63</v>
      </c>
      <c r="EF12" s="129" t="s">
        <v>140</v>
      </c>
      <c r="EG12" s="95" t="e">
        <f>VLOOKUP(DY12,#REF!,28,0)</f>
        <v>#REF!</v>
      </c>
      <c r="EH12" s="130" t="e">
        <f>VLOOKUP(DY12,#REF!,29,0)</f>
        <v>#REF!</v>
      </c>
      <c r="EI12" s="131" t="e">
        <f aca="true" t="shared" si="5" ref="EI12:EI23">EH12/EG12</f>
        <v>#REF!</v>
      </c>
      <c r="EJ12" s="132" t="e">
        <f>VLOOKUP(DY12,#REF!,30,0)</f>
        <v>#REF!</v>
      </c>
      <c r="EK12" s="131" t="e">
        <f aca="true" t="shared" si="6" ref="EK12:EK23">EJ12/EG12</f>
        <v>#REF!</v>
      </c>
      <c r="EL12" s="132" t="e">
        <f>VLOOKUP(DY12,#REF!,31,0)</f>
        <v>#REF!</v>
      </c>
      <c r="EM12" s="131" t="e">
        <f aca="true" t="shared" si="7" ref="EM12:EM23">EL12/EG12</f>
        <v>#REF!</v>
      </c>
      <c r="EN12" s="106" t="s">
        <v>140</v>
      </c>
      <c r="EO12" s="106">
        <f aca="true" t="shared" si="8" ref="EO12:EO23">EQ12</f>
        <v>0</v>
      </c>
      <c r="EP12" s="133"/>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7"/>
      <c r="FZ12" s="127"/>
      <c r="GA12" s="127"/>
      <c r="GB12" s="127"/>
      <c r="GC12" s="127"/>
      <c r="GD12" s="127"/>
      <c r="GE12" s="127"/>
      <c r="GF12" s="127"/>
      <c r="GG12" s="127"/>
      <c r="GH12" s="127"/>
      <c r="GI12" s="127"/>
      <c r="GJ12" s="127"/>
      <c r="GK12" s="127"/>
      <c r="GL12" s="127"/>
      <c r="GM12" s="127"/>
      <c r="GN12" s="127"/>
      <c r="GO12" s="127"/>
      <c r="GP12" s="127"/>
      <c r="GQ12" s="127"/>
      <c r="GR12" s="127"/>
      <c r="GS12" s="127"/>
      <c r="GT12" s="127"/>
      <c r="GU12" s="127"/>
      <c r="GV12" s="127"/>
      <c r="GW12" s="127"/>
      <c r="GX12" s="127"/>
      <c r="GY12" s="127"/>
      <c r="GZ12" s="127"/>
      <c r="HA12" s="127"/>
      <c r="HB12" s="127"/>
      <c r="HC12" s="127"/>
      <c r="HD12" s="127"/>
      <c r="HE12" s="127"/>
      <c r="HF12" s="127"/>
      <c r="HG12" s="127"/>
      <c r="HH12" s="127"/>
      <c r="HI12" s="127"/>
      <c r="HJ12" s="127"/>
      <c r="HK12" s="127"/>
      <c r="HL12" s="127"/>
      <c r="HM12" s="127"/>
      <c r="HN12" s="127"/>
      <c r="HO12" s="127"/>
      <c r="HP12" s="127"/>
      <c r="HQ12" s="127"/>
      <c r="HR12" s="127"/>
      <c r="HS12" s="127"/>
      <c r="HT12" s="127"/>
      <c r="HU12" s="127"/>
      <c r="HV12" s="127"/>
      <c r="HW12" s="127"/>
      <c r="HX12" s="127"/>
      <c r="HY12" s="127"/>
      <c r="HZ12" s="127"/>
      <c r="IA12" s="127"/>
      <c r="IB12" s="127"/>
    </row>
    <row r="13" spans="1:236" s="99" customFormat="1" ht="27" customHeight="1">
      <c r="A13" s="64">
        <v>1</v>
      </c>
      <c r="B13" s="56">
        <v>1</v>
      </c>
      <c r="C13" s="61" t="s">
        <v>115</v>
      </c>
      <c r="D13" s="60">
        <v>1</v>
      </c>
      <c r="E13" s="60"/>
      <c r="F13" s="60" t="s">
        <v>70</v>
      </c>
      <c r="G13" s="60"/>
      <c r="H13" s="60"/>
      <c r="I13" s="60"/>
      <c r="J13" s="37" t="s">
        <v>140</v>
      </c>
      <c r="K13" s="55">
        <v>12</v>
      </c>
      <c r="L13" s="58">
        <v>0</v>
      </c>
      <c r="M13" s="111">
        <f t="shared" si="0"/>
        <v>0</v>
      </c>
      <c r="N13" s="58">
        <v>0</v>
      </c>
      <c r="O13" s="111">
        <f t="shared" si="1"/>
        <v>0</v>
      </c>
      <c r="P13" s="58">
        <v>0</v>
      </c>
      <c r="Q13" s="111">
        <f t="shared" si="2"/>
        <v>0</v>
      </c>
      <c r="R13" s="58">
        <v>12</v>
      </c>
      <c r="S13" s="111">
        <f t="shared" si="3"/>
        <v>1</v>
      </c>
      <c r="T13" s="58">
        <v>0</v>
      </c>
      <c r="U13" s="111">
        <f t="shared" si="4"/>
        <v>0</v>
      </c>
      <c r="V13" s="73"/>
      <c r="W13" s="66" t="str">
        <f>IF(U13&gt;=30%,"A","B")</f>
        <v>B</v>
      </c>
      <c r="X13" s="105"/>
      <c r="Y13" s="92" t="e">
        <f>IF(AND(Q13=100%,S13&gt;=60%,U13&gt;=10%,#REF!="A"),"A",IF(AND(S13&gt;=60%,OR(#REF!="B",#REF!="A")),"B",IF(AND(E13=100%,Q13&gt;=70%,OR(#REF!="B",#REF!="A",#REF!="C")),"C","D")))</f>
        <v>#REF!</v>
      </c>
      <c r="Z13" s="14">
        <v>2</v>
      </c>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93">
        <v>1</v>
      </c>
      <c r="EA13" s="93">
        <v>1</v>
      </c>
      <c r="EB13" s="94" t="s">
        <v>67</v>
      </c>
      <c r="EC13" s="93" t="s">
        <v>64</v>
      </c>
      <c r="ED13" s="94" t="s">
        <v>62</v>
      </c>
      <c r="EE13" s="94" t="s">
        <v>63</v>
      </c>
      <c r="EF13" s="94" t="s">
        <v>140</v>
      </c>
      <c r="EG13" s="95" t="e">
        <f>VLOOKUP(DY13,#REF!,28,0)</f>
        <v>#REF!</v>
      </c>
      <c r="EH13" s="96" t="e">
        <f>VLOOKUP(DY13,#REF!,29,0)</f>
        <v>#REF!</v>
      </c>
      <c r="EI13" s="97" t="e">
        <f t="shared" si="5"/>
        <v>#REF!</v>
      </c>
      <c r="EJ13" s="98" t="e">
        <f>VLOOKUP(DY13,#REF!,30,0)</f>
        <v>#REF!</v>
      </c>
      <c r="EK13" s="97" t="e">
        <f t="shared" si="6"/>
        <v>#REF!</v>
      </c>
      <c r="EL13" s="98" t="e">
        <f>VLOOKUP(DY13,#REF!,31,0)</f>
        <v>#REF!</v>
      </c>
      <c r="EM13" s="97" t="e">
        <f t="shared" si="7"/>
        <v>#REF!</v>
      </c>
      <c r="EN13" s="12" t="s">
        <v>144</v>
      </c>
      <c r="EO13" s="106">
        <f t="shared" si="8"/>
        <v>0</v>
      </c>
      <c r="EP13" s="11"/>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row>
    <row r="14" spans="1:236" s="99" customFormat="1" ht="27" customHeight="1">
      <c r="A14" s="64">
        <v>2</v>
      </c>
      <c r="B14" s="56">
        <v>2</v>
      </c>
      <c r="C14" s="61" t="s">
        <v>122</v>
      </c>
      <c r="D14" s="60">
        <v>1</v>
      </c>
      <c r="E14" s="60"/>
      <c r="F14" s="60" t="s">
        <v>70</v>
      </c>
      <c r="G14" s="60"/>
      <c r="H14" s="60"/>
      <c r="I14" s="60"/>
      <c r="J14" s="37" t="s">
        <v>140</v>
      </c>
      <c r="K14" s="55">
        <v>15</v>
      </c>
      <c r="L14" s="58">
        <v>0</v>
      </c>
      <c r="M14" s="111">
        <f t="shared" si="0"/>
        <v>0</v>
      </c>
      <c r="N14" s="58">
        <v>0</v>
      </c>
      <c r="O14" s="111">
        <f t="shared" si="1"/>
        <v>0</v>
      </c>
      <c r="P14" s="58">
        <v>0</v>
      </c>
      <c r="Q14" s="111">
        <f t="shared" si="2"/>
        <v>0</v>
      </c>
      <c r="R14" s="58">
        <v>15</v>
      </c>
      <c r="S14" s="111">
        <f t="shared" si="3"/>
        <v>1</v>
      </c>
      <c r="T14" s="58">
        <v>0</v>
      </c>
      <c r="U14" s="111">
        <f t="shared" si="4"/>
        <v>0</v>
      </c>
      <c r="V14" s="73"/>
      <c r="W14" s="66" t="str">
        <f>IF(U14&gt;=30%,"A","B")</f>
        <v>B</v>
      </c>
      <c r="X14" s="105"/>
      <c r="Y14" s="92" t="e">
        <f>IF(AND(Q14=100%,S14&gt;=60%,U14&gt;=10%,#REF!="A"),"A",IF(AND(S14&gt;=60%,OR(#REF!="B",#REF!="A")),"B",IF(AND(E14=100%,Q14&gt;=70%,OR(#REF!="B",#REF!="A",#REF!="C")),"C","D")))</f>
        <v>#REF!</v>
      </c>
      <c r="Z14" s="127">
        <v>3</v>
      </c>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93">
        <v>1</v>
      </c>
      <c r="EA14" s="93">
        <v>1</v>
      </c>
      <c r="EB14" s="94" t="s">
        <v>68</v>
      </c>
      <c r="EC14" s="93" t="s">
        <v>64</v>
      </c>
      <c r="ED14" s="94" t="s">
        <v>62</v>
      </c>
      <c r="EE14" s="94" t="s">
        <v>63</v>
      </c>
      <c r="EF14" s="94" t="s">
        <v>140</v>
      </c>
      <c r="EG14" s="95" t="e">
        <f>VLOOKUP(DY14,#REF!,28,0)</f>
        <v>#REF!</v>
      </c>
      <c r="EH14" s="96" t="e">
        <f>VLOOKUP(DY14,#REF!,29,0)</f>
        <v>#REF!</v>
      </c>
      <c r="EI14" s="97" t="e">
        <f t="shared" si="5"/>
        <v>#REF!</v>
      </c>
      <c r="EJ14" s="98" t="e">
        <f>VLOOKUP(DY14,#REF!,30,0)</f>
        <v>#REF!</v>
      </c>
      <c r="EK14" s="97" t="e">
        <f t="shared" si="6"/>
        <v>#REF!</v>
      </c>
      <c r="EL14" s="98" t="e">
        <f>VLOOKUP(DY14,#REF!,31,0)</f>
        <v>#REF!</v>
      </c>
      <c r="EM14" s="97" t="e">
        <f t="shared" si="7"/>
        <v>#REF!</v>
      </c>
      <c r="EN14" s="12" t="s">
        <v>140</v>
      </c>
      <c r="EO14" s="106">
        <f t="shared" si="8"/>
        <v>0</v>
      </c>
      <c r="EP14" s="11"/>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row>
    <row r="15" spans="1:236" s="99" customFormat="1" ht="27" customHeight="1">
      <c r="A15" s="64">
        <v>3</v>
      </c>
      <c r="B15" s="56">
        <v>3</v>
      </c>
      <c r="C15" s="61" t="s">
        <v>177</v>
      </c>
      <c r="D15" s="60">
        <v>1</v>
      </c>
      <c r="E15" s="60"/>
      <c r="F15" s="60" t="s">
        <v>70</v>
      </c>
      <c r="G15" s="60"/>
      <c r="H15" s="60"/>
      <c r="I15" s="60"/>
      <c r="J15" s="37" t="s">
        <v>144</v>
      </c>
      <c r="K15" s="55">
        <v>15</v>
      </c>
      <c r="L15" s="58">
        <v>0</v>
      </c>
      <c r="M15" s="111">
        <f t="shared" si="0"/>
        <v>0</v>
      </c>
      <c r="N15" s="58">
        <v>0</v>
      </c>
      <c r="O15" s="111">
        <f t="shared" si="1"/>
        <v>0</v>
      </c>
      <c r="P15" s="58">
        <v>0</v>
      </c>
      <c r="Q15" s="111">
        <f t="shared" si="2"/>
        <v>0</v>
      </c>
      <c r="R15" s="58">
        <v>15</v>
      </c>
      <c r="S15" s="111">
        <f t="shared" si="3"/>
        <v>1</v>
      </c>
      <c r="T15" s="58">
        <v>0</v>
      </c>
      <c r="U15" s="111">
        <f t="shared" si="4"/>
        <v>0</v>
      </c>
      <c r="V15" s="73"/>
      <c r="W15" s="66" t="str">
        <f>IF(U15&gt;=30%,"A","B")</f>
        <v>B</v>
      </c>
      <c r="X15" s="105"/>
      <c r="Y15" s="92" t="e">
        <f>IF(AND(Q15=100%,S15&gt;=60%,U15&gt;=10%,#REF!="A"),"A",IF(AND(S15&gt;=60%,OR(#REF!="B",#REF!="A")),"B",IF(AND(E15=100%,Q15&gt;=70%,OR(#REF!="B",#REF!="A",#REF!="C")),"C","D")))</f>
        <v>#REF!</v>
      </c>
      <c r="Z15" s="14">
        <v>4</v>
      </c>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93">
        <v>1</v>
      </c>
      <c r="EA15" s="93">
        <v>1</v>
      </c>
      <c r="EB15" s="94" t="s">
        <v>70</v>
      </c>
      <c r="EC15" s="93" t="s">
        <v>64</v>
      </c>
      <c r="ED15" s="94" t="s">
        <v>62</v>
      </c>
      <c r="EE15" s="94" t="s">
        <v>63</v>
      </c>
      <c r="EF15" s="94" t="s">
        <v>144</v>
      </c>
      <c r="EG15" s="95" t="e">
        <f>VLOOKUP(DY15,#REF!,28,0)</f>
        <v>#REF!</v>
      </c>
      <c r="EH15" s="96" t="e">
        <f>VLOOKUP(DY15,#REF!,29,0)</f>
        <v>#REF!</v>
      </c>
      <c r="EI15" s="97" t="e">
        <f t="shared" si="5"/>
        <v>#REF!</v>
      </c>
      <c r="EJ15" s="98" t="e">
        <f>VLOOKUP(DY15,#REF!,30,0)</f>
        <v>#REF!</v>
      </c>
      <c r="EK15" s="97" t="e">
        <f t="shared" si="6"/>
        <v>#REF!</v>
      </c>
      <c r="EL15" s="98" t="e">
        <f>VLOOKUP(DY15,#REF!,31,0)</f>
        <v>#REF!</v>
      </c>
      <c r="EM15" s="97" t="e">
        <f t="shared" si="7"/>
        <v>#REF!</v>
      </c>
      <c r="EN15" s="12" t="s">
        <v>144</v>
      </c>
      <c r="EO15" s="106">
        <f t="shared" si="8"/>
        <v>0</v>
      </c>
      <c r="EP15" s="11"/>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row>
    <row r="16" spans="1:236" s="134" customFormat="1" ht="27" customHeight="1">
      <c r="A16" s="63"/>
      <c r="B16" s="55" t="s">
        <v>143</v>
      </c>
      <c r="C16" s="59" t="s">
        <v>126</v>
      </c>
      <c r="D16" s="72"/>
      <c r="E16" s="72"/>
      <c r="F16" s="72"/>
      <c r="G16" s="72"/>
      <c r="H16" s="72"/>
      <c r="I16" s="72"/>
      <c r="J16" s="73"/>
      <c r="K16" s="55">
        <f>SUM(K17:K18)</f>
        <v>12</v>
      </c>
      <c r="L16" s="55">
        <f>SUM(L17:L18)</f>
        <v>0</v>
      </c>
      <c r="M16" s="125">
        <f t="shared" si="0"/>
        <v>0</v>
      </c>
      <c r="N16" s="55">
        <f>SUM(N17:N18)</f>
        <v>0</v>
      </c>
      <c r="O16" s="125">
        <f t="shared" si="1"/>
        <v>0</v>
      </c>
      <c r="P16" s="55">
        <f>SUM(P17:P18)</f>
        <v>0</v>
      </c>
      <c r="Q16" s="125">
        <f t="shared" si="2"/>
        <v>0</v>
      </c>
      <c r="R16" s="55">
        <f>SUM(R17:R18)</f>
        <v>8</v>
      </c>
      <c r="S16" s="125">
        <f t="shared" si="3"/>
        <v>0.6666666666666666</v>
      </c>
      <c r="T16" s="55">
        <f>SUM(T17:T18)</f>
        <v>4</v>
      </c>
      <c r="U16" s="125">
        <f t="shared" si="4"/>
        <v>0.3333333333333333</v>
      </c>
      <c r="V16" s="73"/>
      <c r="W16" s="66"/>
      <c r="X16" s="105"/>
      <c r="Y16" s="126" t="s">
        <v>144</v>
      </c>
      <c r="Z16" s="127">
        <v>5</v>
      </c>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7"/>
      <c r="CV16" s="127"/>
      <c r="CW16" s="127"/>
      <c r="CX16" s="127"/>
      <c r="CY16" s="127"/>
      <c r="CZ16" s="127"/>
      <c r="DA16" s="127"/>
      <c r="DB16" s="127"/>
      <c r="DC16" s="127"/>
      <c r="DD16" s="127"/>
      <c r="DE16" s="127"/>
      <c r="DF16" s="127"/>
      <c r="DG16" s="127"/>
      <c r="DH16" s="127"/>
      <c r="DI16" s="127"/>
      <c r="DJ16" s="127"/>
      <c r="DK16" s="127"/>
      <c r="DL16" s="127"/>
      <c r="DM16" s="127"/>
      <c r="DN16" s="127"/>
      <c r="DO16" s="127"/>
      <c r="DP16" s="127"/>
      <c r="DQ16" s="127"/>
      <c r="DR16" s="127"/>
      <c r="DS16" s="127"/>
      <c r="DT16" s="127"/>
      <c r="DU16" s="127"/>
      <c r="DV16" s="127"/>
      <c r="DW16" s="127"/>
      <c r="DX16" s="127"/>
      <c r="DY16" s="127"/>
      <c r="DZ16" s="128">
        <v>1</v>
      </c>
      <c r="EA16" s="128">
        <v>1</v>
      </c>
      <c r="EB16" s="129" t="s">
        <v>68</v>
      </c>
      <c r="EC16" s="128" t="s">
        <v>64</v>
      </c>
      <c r="ED16" s="129" t="s">
        <v>62</v>
      </c>
      <c r="EE16" s="129" t="s">
        <v>63</v>
      </c>
      <c r="EF16" s="129" t="s">
        <v>144</v>
      </c>
      <c r="EG16" s="95" t="e">
        <f>VLOOKUP(DY16,#REF!,28,0)</f>
        <v>#REF!</v>
      </c>
      <c r="EH16" s="130" t="e">
        <f>VLOOKUP(DY16,#REF!,29,0)</f>
        <v>#REF!</v>
      </c>
      <c r="EI16" s="131" t="e">
        <f t="shared" si="5"/>
        <v>#REF!</v>
      </c>
      <c r="EJ16" s="132" t="e">
        <f>VLOOKUP(DY16,#REF!,30,0)</f>
        <v>#REF!</v>
      </c>
      <c r="EK16" s="131" t="e">
        <f t="shared" si="6"/>
        <v>#REF!</v>
      </c>
      <c r="EL16" s="132" t="e">
        <f>VLOOKUP(DY16,#REF!,31,0)</f>
        <v>#REF!</v>
      </c>
      <c r="EM16" s="131" t="e">
        <f t="shared" si="7"/>
        <v>#REF!</v>
      </c>
      <c r="EN16" s="106" t="s">
        <v>144</v>
      </c>
      <c r="EO16" s="106">
        <f t="shared" si="8"/>
        <v>0</v>
      </c>
      <c r="EP16" s="133" t="s">
        <v>193</v>
      </c>
      <c r="EQ16" s="127"/>
      <c r="ER16" s="127"/>
      <c r="ES16" s="127"/>
      <c r="ET16" s="127"/>
      <c r="EU16" s="127"/>
      <c r="EV16" s="127"/>
      <c r="EW16" s="127"/>
      <c r="EX16" s="127"/>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127"/>
      <c r="GL16" s="127"/>
      <c r="GM16" s="127"/>
      <c r="GN16" s="127"/>
      <c r="GO16" s="127"/>
      <c r="GP16" s="127"/>
      <c r="GQ16" s="127"/>
      <c r="GR16" s="127"/>
      <c r="GS16" s="127"/>
      <c r="GT16" s="127"/>
      <c r="GU16" s="127"/>
      <c r="GV16" s="127"/>
      <c r="GW16" s="127"/>
      <c r="GX16" s="127"/>
      <c r="GY16" s="127"/>
      <c r="GZ16" s="127"/>
      <c r="HA16" s="127"/>
      <c r="HB16" s="127"/>
      <c r="HC16" s="127"/>
      <c r="HD16" s="127"/>
      <c r="HE16" s="127"/>
      <c r="HF16" s="127"/>
      <c r="HG16" s="127"/>
      <c r="HH16" s="127"/>
      <c r="HI16" s="127"/>
      <c r="HJ16" s="127"/>
      <c r="HK16" s="127"/>
      <c r="HL16" s="127"/>
      <c r="HM16" s="127"/>
      <c r="HN16" s="127"/>
      <c r="HO16" s="127"/>
      <c r="HP16" s="127"/>
      <c r="HQ16" s="127"/>
      <c r="HR16" s="127"/>
      <c r="HS16" s="127"/>
      <c r="HT16" s="127"/>
      <c r="HU16" s="127"/>
      <c r="HV16" s="127"/>
      <c r="HW16" s="127"/>
      <c r="HX16" s="127"/>
      <c r="HY16" s="127"/>
      <c r="HZ16" s="127"/>
      <c r="IA16" s="127"/>
      <c r="IB16" s="127"/>
    </row>
    <row r="17" spans="1:236" s="99" customFormat="1" ht="27" customHeight="1">
      <c r="A17" s="64">
        <v>4</v>
      </c>
      <c r="B17" s="56">
        <v>1</v>
      </c>
      <c r="C17" s="61" t="s">
        <v>237</v>
      </c>
      <c r="D17" s="60">
        <v>1</v>
      </c>
      <c r="E17" s="60">
        <v>1</v>
      </c>
      <c r="F17" s="60"/>
      <c r="G17" s="60" t="s">
        <v>64</v>
      </c>
      <c r="H17" s="60" t="s">
        <v>62</v>
      </c>
      <c r="I17" s="60" t="s">
        <v>63</v>
      </c>
      <c r="J17" s="37" t="s">
        <v>140</v>
      </c>
      <c r="K17" s="55">
        <f>L17+N17+P17+R17+T17</f>
        <v>2</v>
      </c>
      <c r="L17" s="58">
        <v>0</v>
      </c>
      <c r="M17" s="111">
        <f t="shared" si="0"/>
        <v>0</v>
      </c>
      <c r="N17" s="58">
        <v>0</v>
      </c>
      <c r="O17" s="111">
        <f t="shared" si="1"/>
        <v>0</v>
      </c>
      <c r="P17" s="58">
        <v>0</v>
      </c>
      <c r="Q17" s="111">
        <f t="shared" si="2"/>
        <v>0</v>
      </c>
      <c r="R17" s="58">
        <v>2</v>
      </c>
      <c r="S17" s="111">
        <f t="shared" si="3"/>
        <v>1</v>
      </c>
      <c r="T17" s="58">
        <v>0</v>
      </c>
      <c r="U17" s="111">
        <f t="shared" si="4"/>
        <v>0</v>
      </c>
      <c r="V17" s="73"/>
      <c r="W17" s="66" t="str">
        <f>IF(U17&gt;=30%,"A","B")</f>
        <v>B</v>
      </c>
      <c r="X17" s="105"/>
      <c r="Y17" s="92" t="e">
        <f>IF(AND(Q17=100%,S17&gt;=60%,U17&gt;=10%,#REF!="A"),"A",IF(AND(S17&gt;=60%,OR(#REF!="B",#REF!="A")),"B",IF(AND(E17=100%,Q17&gt;=70%,OR(#REF!="B",#REF!="A",#REF!="C")),"C","D")))</f>
        <v>#REF!</v>
      </c>
      <c r="Z17" s="14">
        <v>6</v>
      </c>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93">
        <v>1</v>
      </c>
      <c r="EA17" s="93">
        <v>1</v>
      </c>
      <c r="EB17" s="93" t="s">
        <v>68</v>
      </c>
      <c r="EC17" s="93" t="s">
        <v>64</v>
      </c>
      <c r="ED17" s="93" t="s">
        <v>62</v>
      </c>
      <c r="EE17" s="93" t="s">
        <v>63</v>
      </c>
      <c r="EF17" s="93" t="s">
        <v>140</v>
      </c>
      <c r="EG17" s="95" t="e">
        <f>VLOOKUP(DY17,#REF!,28,0)</f>
        <v>#REF!</v>
      </c>
      <c r="EH17" s="96" t="e">
        <f>VLOOKUP(DY17,#REF!,29,0)</f>
        <v>#REF!</v>
      </c>
      <c r="EI17" s="97" t="e">
        <f t="shared" si="5"/>
        <v>#REF!</v>
      </c>
      <c r="EJ17" s="98" t="e">
        <f>VLOOKUP(DY17,#REF!,30,0)</f>
        <v>#REF!</v>
      </c>
      <c r="EK17" s="97" t="e">
        <f t="shared" si="6"/>
        <v>#REF!</v>
      </c>
      <c r="EL17" s="98" t="e">
        <f>VLOOKUP(DY17,#REF!,31,0)</f>
        <v>#REF!</v>
      </c>
      <c r="EM17" s="97" t="e">
        <f t="shared" si="7"/>
        <v>#REF!</v>
      </c>
      <c r="EN17" s="12" t="s">
        <v>140</v>
      </c>
      <c r="EO17" s="106">
        <f t="shared" si="8"/>
        <v>0</v>
      </c>
      <c r="EP17" s="11"/>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row>
    <row r="18" spans="1:236" s="99" customFormat="1" ht="27" customHeight="1">
      <c r="A18" s="64">
        <v>5</v>
      </c>
      <c r="B18" s="56">
        <v>2</v>
      </c>
      <c r="C18" s="61" t="s">
        <v>61</v>
      </c>
      <c r="D18" s="60">
        <v>1</v>
      </c>
      <c r="E18" s="60">
        <v>1</v>
      </c>
      <c r="F18" s="60" t="s">
        <v>67</v>
      </c>
      <c r="G18" s="60" t="s">
        <v>64</v>
      </c>
      <c r="H18" s="60" t="s">
        <v>62</v>
      </c>
      <c r="I18" s="60" t="s">
        <v>63</v>
      </c>
      <c r="J18" s="37" t="s">
        <v>144</v>
      </c>
      <c r="K18" s="55">
        <v>10</v>
      </c>
      <c r="L18" s="58">
        <v>0</v>
      </c>
      <c r="M18" s="111">
        <f t="shared" si="0"/>
        <v>0</v>
      </c>
      <c r="N18" s="58">
        <v>0</v>
      </c>
      <c r="O18" s="111">
        <f t="shared" si="1"/>
        <v>0</v>
      </c>
      <c r="P18" s="58">
        <v>0</v>
      </c>
      <c r="Q18" s="111">
        <f t="shared" si="2"/>
        <v>0</v>
      </c>
      <c r="R18" s="58">
        <v>6</v>
      </c>
      <c r="S18" s="111">
        <f t="shared" si="3"/>
        <v>0.6</v>
      </c>
      <c r="T18" s="58">
        <v>4</v>
      </c>
      <c r="U18" s="111">
        <f t="shared" si="4"/>
        <v>0.4</v>
      </c>
      <c r="V18" s="73"/>
      <c r="W18" s="66" t="str">
        <f>IF(U18&gt;=30%,"A","B")</f>
        <v>A</v>
      </c>
      <c r="X18" s="105"/>
      <c r="Y18" s="92" t="e">
        <f>IF(AND(Q18=100%,S18&gt;=60%,U18&gt;=10%,#REF!="A"),"A",IF(AND(S18&gt;=60%,OR(#REF!="B",#REF!="A")),"B",IF(AND(E18=100%,Q18&gt;=70%,OR(#REF!="B",#REF!="A",#REF!="C")),"C","D")))</f>
        <v>#REF!</v>
      </c>
      <c r="Z18" s="127">
        <v>7</v>
      </c>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93">
        <v>1</v>
      </c>
      <c r="EA18" s="93">
        <v>1</v>
      </c>
      <c r="EB18" s="94" t="s">
        <v>70</v>
      </c>
      <c r="EC18" s="93" t="s">
        <v>64</v>
      </c>
      <c r="ED18" s="94" t="s">
        <v>62</v>
      </c>
      <c r="EE18" s="94" t="s">
        <v>63</v>
      </c>
      <c r="EF18" s="94" t="s">
        <v>140</v>
      </c>
      <c r="EG18" s="95" t="e">
        <f>VLOOKUP(DY18,#REF!,28,0)</f>
        <v>#REF!</v>
      </c>
      <c r="EH18" s="96" t="e">
        <f>VLOOKUP(DY18,#REF!,29,0)</f>
        <v>#REF!</v>
      </c>
      <c r="EI18" s="97" t="e">
        <f t="shared" si="5"/>
        <v>#REF!</v>
      </c>
      <c r="EJ18" s="98" t="e">
        <f>VLOOKUP(DY18,#REF!,30,0)</f>
        <v>#REF!</v>
      </c>
      <c r="EK18" s="97" t="e">
        <f t="shared" si="6"/>
        <v>#REF!</v>
      </c>
      <c r="EL18" s="98" t="e">
        <f>VLOOKUP(DY18,#REF!,31,0)</f>
        <v>#REF!</v>
      </c>
      <c r="EM18" s="97" t="e">
        <f t="shared" si="7"/>
        <v>#REF!</v>
      </c>
      <c r="EN18" s="12" t="s">
        <v>140</v>
      </c>
      <c r="EO18" s="106">
        <f t="shared" si="8"/>
        <v>0</v>
      </c>
      <c r="EP18" s="11"/>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row>
    <row r="19" spans="1:236" s="134" customFormat="1" ht="27" customHeight="1">
      <c r="A19" s="63"/>
      <c r="B19" s="55" t="s">
        <v>66</v>
      </c>
      <c r="C19" s="59" t="s">
        <v>23</v>
      </c>
      <c r="D19" s="72"/>
      <c r="E19" s="72"/>
      <c r="F19" s="72"/>
      <c r="G19" s="72"/>
      <c r="H19" s="72"/>
      <c r="I19" s="72"/>
      <c r="J19" s="73"/>
      <c r="K19" s="55">
        <f>SUM(K20:K21)</f>
        <v>9</v>
      </c>
      <c r="L19" s="55">
        <f>SUM(L20:L21)</f>
        <v>0</v>
      </c>
      <c r="M19" s="125">
        <f t="shared" si="0"/>
        <v>0</v>
      </c>
      <c r="N19" s="55">
        <f>SUM(N20:N21)</f>
        <v>1</v>
      </c>
      <c r="O19" s="125">
        <f t="shared" si="1"/>
        <v>0.1111111111111111</v>
      </c>
      <c r="P19" s="55">
        <f>SUM(P20:P21)</f>
        <v>0</v>
      </c>
      <c r="Q19" s="125">
        <f t="shared" si="2"/>
        <v>0</v>
      </c>
      <c r="R19" s="55">
        <f>SUM(R20:R21)</f>
        <v>8</v>
      </c>
      <c r="S19" s="125">
        <f t="shared" si="3"/>
        <v>0.8888888888888888</v>
      </c>
      <c r="T19" s="55">
        <f>SUM(T20:T21)</f>
        <v>0</v>
      </c>
      <c r="U19" s="125">
        <f t="shared" si="4"/>
        <v>0</v>
      </c>
      <c r="V19" s="73"/>
      <c r="W19" s="66"/>
      <c r="X19" s="105"/>
      <c r="Y19" s="126" t="e">
        <f>IF(AND(Q19=100%,S19&gt;=60%,U19&gt;=10%,#REF!="A"),"A",IF(AND(S19&gt;=60%,OR(#REF!="B",#REF!="A")),"B",IF(AND(E19=100%,Q19&gt;=70%,OR(#REF!="B",#REF!="A",#REF!="C")),"C","D")))</f>
        <v>#REF!</v>
      </c>
      <c r="Z19" s="14">
        <v>8</v>
      </c>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c r="BP19" s="127"/>
      <c r="BQ19" s="127"/>
      <c r="BR19" s="127"/>
      <c r="BS19" s="127"/>
      <c r="BT19" s="127"/>
      <c r="BU19" s="127"/>
      <c r="BV19" s="127"/>
      <c r="BW19" s="127"/>
      <c r="BX19" s="127"/>
      <c r="BY19" s="127"/>
      <c r="BZ19" s="127"/>
      <c r="CA19" s="127"/>
      <c r="CB19" s="127"/>
      <c r="CC19" s="127"/>
      <c r="CD19" s="127"/>
      <c r="CE19" s="127"/>
      <c r="CF19" s="127"/>
      <c r="CG19" s="127"/>
      <c r="CH19" s="127"/>
      <c r="CI19" s="127"/>
      <c r="CJ19" s="127"/>
      <c r="CK19" s="127"/>
      <c r="CL19" s="127"/>
      <c r="CM19" s="127"/>
      <c r="CN19" s="127"/>
      <c r="CO19" s="127"/>
      <c r="CP19" s="127"/>
      <c r="CQ19" s="127"/>
      <c r="CR19" s="127"/>
      <c r="CS19" s="127"/>
      <c r="CT19" s="127"/>
      <c r="CU19" s="127"/>
      <c r="CV19" s="127"/>
      <c r="CW19" s="127"/>
      <c r="CX19" s="127"/>
      <c r="CY19" s="127"/>
      <c r="CZ19" s="127"/>
      <c r="DA19" s="127"/>
      <c r="DB19" s="127"/>
      <c r="DC19" s="127"/>
      <c r="DD19" s="127"/>
      <c r="DE19" s="127"/>
      <c r="DF19" s="127"/>
      <c r="DG19" s="127"/>
      <c r="DH19" s="127"/>
      <c r="DI19" s="127"/>
      <c r="DJ19" s="127"/>
      <c r="DK19" s="127"/>
      <c r="DL19" s="127"/>
      <c r="DM19" s="127"/>
      <c r="DN19" s="127"/>
      <c r="DO19" s="127"/>
      <c r="DP19" s="127"/>
      <c r="DQ19" s="127"/>
      <c r="DR19" s="127"/>
      <c r="DS19" s="127"/>
      <c r="DT19" s="127"/>
      <c r="DU19" s="127"/>
      <c r="DV19" s="127"/>
      <c r="DW19" s="127"/>
      <c r="DX19" s="127"/>
      <c r="DY19" s="127"/>
      <c r="DZ19" s="128">
        <v>1</v>
      </c>
      <c r="EA19" s="128">
        <v>1</v>
      </c>
      <c r="EB19" s="129" t="s">
        <v>70</v>
      </c>
      <c r="EC19" s="128" t="s">
        <v>64</v>
      </c>
      <c r="ED19" s="129" t="s">
        <v>62</v>
      </c>
      <c r="EE19" s="129" t="s">
        <v>63</v>
      </c>
      <c r="EF19" s="129" t="s">
        <v>144</v>
      </c>
      <c r="EG19" s="95" t="e">
        <f>VLOOKUP(DY19,#REF!,28,0)</f>
        <v>#REF!</v>
      </c>
      <c r="EH19" s="130" t="e">
        <f>VLOOKUP(DY19,#REF!,29,0)</f>
        <v>#REF!</v>
      </c>
      <c r="EI19" s="131" t="e">
        <f t="shared" si="5"/>
        <v>#REF!</v>
      </c>
      <c r="EJ19" s="132" t="e">
        <f>VLOOKUP(DY19,#REF!,30,0)</f>
        <v>#REF!</v>
      </c>
      <c r="EK19" s="131" t="e">
        <f t="shared" si="6"/>
        <v>#REF!</v>
      </c>
      <c r="EL19" s="132" t="e">
        <f>VLOOKUP(DY19,#REF!,31,0)</f>
        <v>#REF!</v>
      </c>
      <c r="EM19" s="131" t="e">
        <f t="shared" si="7"/>
        <v>#REF!</v>
      </c>
      <c r="EN19" s="106" t="s">
        <v>140</v>
      </c>
      <c r="EO19" s="106">
        <f t="shared" si="8"/>
        <v>0</v>
      </c>
      <c r="EP19" s="133"/>
      <c r="EQ19" s="127"/>
      <c r="ER19" s="127"/>
      <c r="ES19" s="127"/>
      <c r="ET19" s="127"/>
      <c r="EU19" s="127"/>
      <c r="EV19" s="127"/>
      <c r="EW19" s="127"/>
      <c r="EX19" s="127"/>
      <c r="EY19" s="127"/>
      <c r="EZ19" s="127"/>
      <c r="FA19" s="127"/>
      <c r="FB19" s="127"/>
      <c r="FC19" s="127"/>
      <c r="FD19" s="127"/>
      <c r="FE19" s="127"/>
      <c r="FF19" s="127"/>
      <c r="FG19" s="127"/>
      <c r="FH19" s="127"/>
      <c r="FI19" s="127"/>
      <c r="FJ19" s="127"/>
      <c r="FK19" s="127"/>
      <c r="FL19" s="127"/>
      <c r="FM19" s="127"/>
      <c r="FN19" s="127"/>
      <c r="FO19" s="127"/>
      <c r="FP19" s="127"/>
      <c r="FQ19" s="127"/>
      <c r="FR19" s="127"/>
      <c r="FS19" s="127"/>
      <c r="FT19" s="127"/>
      <c r="FU19" s="127"/>
      <c r="FV19" s="127"/>
      <c r="FW19" s="127"/>
      <c r="FX19" s="127"/>
      <c r="FY19" s="127"/>
      <c r="FZ19" s="127"/>
      <c r="GA19" s="127"/>
      <c r="GB19" s="127"/>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c r="HC19" s="127"/>
      <c r="HD19" s="127"/>
      <c r="HE19" s="127"/>
      <c r="HF19" s="127"/>
      <c r="HG19" s="127"/>
      <c r="HH19" s="127"/>
      <c r="HI19" s="127"/>
      <c r="HJ19" s="127"/>
      <c r="HK19" s="127"/>
      <c r="HL19" s="127"/>
      <c r="HM19" s="127"/>
      <c r="HN19" s="127"/>
      <c r="HO19" s="127"/>
      <c r="HP19" s="127"/>
      <c r="HQ19" s="127"/>
      <c r="HR19" s="127"/>
      <c r="HS19" s="127"/>
      <c r="HT19" s="127"/>
      <c r="HU19" s="127"/>
      <c r="HV19" s="127"/>
      <c r="HW19" s="127"/>
      <c r="HX19" s="127"/>
      <c r="HY19" s="127"/>
      <c r="HZ19" s="127"/>
      <c r="IA19" s="127"/>
      <c r="IB19" s="127"/>
    </row>
    <row r="20" spans="1:236" s="99" customFormat="1" ht="27" customHeight="1">
      <c r="A20" s="64">
        <v>6</v>
      </c>
      <c r="B20" s="58">
        <v>1</v>
      </c>
      <c r="C20" s="61" t="s">
        <v>69</v>
      </c>
      <c r="D20" s="60">
        <v>1</v>
      </c>
      <c r="E20" s="60">
        <v>1</v>
      </c>
      <c r="F20" s="60" t="s">
        <v>70</v>
      </c>
      <c r="G20" s="60" t="s">
        <v>64</v>
      </c>
      <c r="H20" s="60" t="s">
        <v>62</v>
      </c>
      <c r="I20" s="60" t="s">
        <v>63</v>
      </c>
      <c r="J20" s="37" t="s">
        <v>140</v>
      </c>
      <c r="K20" s="55">
        <v>4</v>
      </c>
      <c r="L20" s="58">
        <v>0</v>
      </c>
      <c r="M20" s="111">
        <f t="shared" si="0"/>
        <v>0</v>
      </c>
      <c r="N20" s="58">
        <v>0</v>
      </c>
      <c r="O20" s="111">
        <f t="shared" si="1"/>
        <v>0</v>
      </c>
      <c r="P20" s="58">
        <v>0</v>
      </c>
      <c r="Q20" s="111">
        <f t="shared" si="2"/>
        <v>0</v>
      </c>
      <c r="R20" s="58">
        <v>4</v>
      </c>
      <c r="S20" s="111">
        <f t="shared" si="3"/>
        <v>1</v>
      </c>
      <c r="T20" s="58">
        <v>0</v>
      </c>
      <c r="U20" s="111">
        <f t="shared" si="4"/>
        <v>0</v>
      </c>
      <c r="V20" s="73"/>
      <c r="W20" s="66" t="str">
        <f>IF(U20&gt;=30%,"A","B")</f>
        <v>B</v>
      </c>
      <c r="X20" s="105"/>
      <c r="Y20" s="92" t="e">
        <f>IF(AND(Q20=100%,S20&gt;=60%,U20&gt;=10%,#REF!="A"),"A",IF(AND(S20&gt;=60%,OR(#REF!="B",#REF!="A")),"B",IF(AND(E20=100%,Q20&gt;=70%,OR(#REF!="B",#REF!="A",#REF!="C")),"C","D")))</f>
        <v>#REF!</v>
      </c>
      <c r="Z20" s="127">
        <v>9</v>
      </c>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93">
        <v>1</v>
      </c>
      <c r="EA20" s="93">
        <v>1</v>
      </c>
      <c r="EB20" s="94" t="s">
        <v>68</v>
      </c>
      <c r="EC20" s="93" t="s">
        <v>64</v>
      </c>
      <c r="ED20" s="94" t="s">
        <v>62</v>
      </c>
      <c r="EE20" s="94" t="s">
        <v>63</v>
      </c>
      <c r="EF20" s="94" t="s">
        <v>144</v>
      </c>
      <c r="EG20" s="95" t="e">
        <f>VLOOKUP(DY20,#REF!,28,0)</f>
        <v>#REF!</v>
      </c>
      <c r="EH20" s="96" t="e">
        <f>VLOOKUP(DY20,#REF!,29,0)</f>
        <v>#REF!</v>
      </c>
      <c r="EI20" s="97" t="e">
        <f t="shared" si="5"/>
        <v>#REF!</v>
      </c>
      <c r="EJ20" s="98" t="e">
        <f>VLOOKUP(DY20,#REF!,30,0)</f>
        <v>#REF!</v>
      </c>
      <c r="EK20" s="97" t="e">
        <f t="shared" si="6"/>
        <v>#REF!</v>
      </c>
      <c r="EL20" s="98" t="e">
        <f>VLOOKUP(DY20,#REF!,31,0)</f>
        <v>#REF!</v>
      </c>
      <c r="EM20" s="97" t="e">
        <f t="shared" si="7"/>
        <v>#REF!</v>
      </c>
      <c r="EN20" s="12" t="s">
        <v>140</v>
      </c>
      <c r="EO20" s="106">
        <f t="shared" si="8"/>
        <v>0</v>
      </c>
      <c r="EP20" s="11"/>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row>
    <row r="21" spans="1:236" s="99" customFormat="1" ht="27" customHeight="1">
      <c r="A21" s="64">
        <v>7</v>
      </c>
      <c r="B21" s="58">
        <v>2</v>
      </c>
      <c r="C21" s="61" t="s">
        <v>178</v>
      </c>
      <c r="D21" s="60">
        <v>1</v>
      </c>
      <c r="E21" s="60">
        <v>1</v>
      </c>
      <c r="F21" s="60" t="s">
        <v>70</v>
      </c>
      <c r="G21" s="60" t="s">
        <v>64</v>
      </c>
      <c r="H21" s="60" t="s">
        <v>62</v>
      </c>
      <c r="I21" s="60" t="s">
        <v>63</v>
      </c>
      <c r="J21" s="37" t="s">
        <v>140</v>
      </c>
      <c r="K21" s="55">
        <v>5</v>
      </c>
      <c r="L21" s="58">
        <v>0</v>
      </c>
      <c r="M21" s="111">
        <f t="shared" si="0"/>
        <v>0</v>
      </c>
      <c r="N21" s="58">
        <v>1</v>
      </c>
      <c r="O21" s="111">
        <f t="shared" si="1"/>
        <v>0.2</v>
      </c>
      <c r="P21" s="58">
        <v>0</v>
      </c>
      <c r="Q21" s="111">
        <f t="shared" si="2"/>
        <v>0</v>
      </c>
      <c r="R21" s="58">
        <v>4</v>
      </c>
      <c r="S21" s="111">
        <f t="shared" si="3"/>
        <v>0.8</v>
      </c>
      <c r="T21" s="58">
        <v>0</v>
      </c>
      <c r="U21" s="111">
        <f t="shared" si="4"/>
        <v>0</v>
      </c>
      <c r="V21" s="73"/>
      <c r="W21" s="66" t="str">
        <f>IF(U21&gt;=30%,"A","B")</f>
        <v>B</v>
      </c>
      <c r="X21" s="105"/>
      <c r="Y21" s="92" t="e">
        <f>IF(AND(Q21=100%,S21&gt;=60%,U21&gt;=10%,#REF!="A"),"A",IF(AND(S21&gt;=60%,OR(#REF!="B",#REF!="A")),"B",IF(AND(E21=100%,Q21&gt;=70%,OR(#REF!="B",#REF!="A",#REF!="C")),"C","D")))</f>
        <v>#REF!</v>
      </c>
      <c r="Z21" s="14">
        <v>10</v>
      </c>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93">
        <v>1</v>
      </c>
      <c r="EA21" s="93">
        <v>1</v>
      </c>
      <c r="EB21" s="94" t="s">
        <v>68</v>
      </c>
      <c r="EC21" s="93" t="s">
        <v>64</v>
      </c>
      <c r="ED21" s="94" t="s">
        <v>62</v>
      </c>
      <c r="EE21" s="94" t="s">
        <v>63</v>
      </c>
      <c r="EF21" s="94" t="s">
        <v>144</v>
      </c>
      <c r="EG21" s="95" t="e">
        <f>VLOOKUP(DY21,#REF!,28,0)</f>
        <v>#REF!</v>
      </c>
      <c r="EH21" s="96" t="e">
        <f>VLOOKUP(DY21,#REF!,29,0)</f>
        <v>#REF!</v>
      </c>
      <c r="EI21" s="97" t="e">
        <f t="shared" si="5"/>
        <v>#REF!</v>
      </c>
      <c r="EJ21" s="98" t="e">
        <f>VLOOKUP(DY21,#REF!,30,0)</f>
        <v>#REF!</v>
      </c>
      <c r="EK21" s="97" t="e">
        <f t="shared" si="6"/>
        <v>#REF!</v>
      </c>
      <c r="EL21" s="98" t="e">
        <f>VLOOKUP(DY21,#REF!,31,0)</f>
        <v>#REF!</v>
      </c>
      <c r="EM21" s="97" t="e">
        <f t="shared" si="7"/>
        <v>#REF!</v>
      </c>
      <c r="EN21" s="12" t="s">
        <v>144</v>
      </c>
      <c r="EO21" s="106">
        <f t="shared" si="8"/>
        <v>0</v>
      </c>
      <c r="EP21" s="11"/>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row>
    <row r="22" spans="1:236" s="134" customFormat="1" ht="27" customHeight="1">
      <c r="A22" s="63"/>
      <c r="B22" s="55" t="s">
        <v>73</v>
      </c>
      <c r="C22" s="59" t="s">
        <v>7</v>
      </c>
      <c r="D22" s="72"/>
      <c r="E22" s="72"/>
      <c r="F22" s="72"/>
      <c r="G22" s="72"/>
      <c r="H22" s="72"/>
      <c r="I22" s="72"/>
      <c r="J22" s="73"/>
      <c r="K22" s="55">
        <f>SUM(K23:K26)</f>
        <v>16</v>
      </c>
      <c r="L22" s="55">
        <f>SUM(L23:L26)</f>
        <v>0</v>
      </c>
      <c r="M22" s="125">
        <f t="shared" si="0"/>
        <v>0</v>
      </c>
      <c r="N22" s="55">
        <f>SUM(N23:N26)</f>
        <v>0</v>
      </c>
      <c r="O22" s="125">
        <f t="shared" si="1"/>
        <v>0</v>
      </c>
      <c r="P22" s="55">
        <f>SUM(P23:P26)</f>
        <v>0</v>
      </c>
      <c r="Q22" s="125">
        <f t="shared" si="2"/>
        <v>0</v>
      </c>
      <c r="R22" s="55">
        <f>SUM(R23:R26)</f>
        <v>8</v>
      </c>
      <c r="S22" s="125">
        <f t="shared" si="3"/>
        <v>0.5</v>
      </c>
      <c r="T22" s="55">
        <f>SUM(T23:T26)</f>
        <v>8</v>
      </c>
      <c r="U22" s="125">
        <f t="shared" si="4"/>
        <v>0.5</v>
      </c>
      <c r="V22" s="73"/>
      <c r="W22" s="66"/>
      <c r="X22" s="105"/>
      <c r="Y22" s="126" t="e">
        <f>IF(AND(Q22=100%,S22&gt;=60%,U22&gt;=10%,#REF!="A"),"A",IF(AND(S22&gt;=60%,OR(#REF!="B",#REF!="A")),"B",IF(AND(E22=100%,Q22&gt;=70%,OR(#REF!="B",#REF!="A",#REF!="C")),"C","D")))</f>
        <v>#REF!</v>
      </c>
      <c r="Z22" s="127">
        <v>11</v>
      </c>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c r="CF22" s="127"/>
      <c r="CG22" s="127"/>
      <c r="CH22" s="127"/>
      <c r="CI22" s="127"/>
      <c r="CJ22" s="127"/>
      <c r="CK22" s="127"/>
      <c r="CL22" s="127"/>
      <c r="CM22" s="127"/>
      <c r="CN22" s="127"/>
      <c r="CO22" s="127"/>
      <c r="CP22" s="127"/>
      <c r="CQ22" s="127"/>
      <c r="CR22" s="127"/>
      <c r="CS22" s="127"/>
      <c r="CT22" s="127"/>
      <c r="CU22" s="127"/>
      <c r="CV22" s="127"/>
      <c r="CW22" s="127"/>
      <c r="CX22" s="127"/>
      <c r="CY22" s="127"/>
      <c r="CZ22" s="127"/>
      <c r="DA22" s="127"/>
      <c r="DB22" s="127"/>
      <c r="DC22" s="127"/>
      <c r="DD22" s="127"/>
      <c r="DE22" s="127"/>
      <c r="DF22" s="127"/>
      <c r="DG22" s="127"/>
      <c r="DH22" s="127"/>
      <c r="DI22" s="127"/>
      <c r="DJ22" s="127"/>
      <c r="DK22" s="127"/>
      <c r="DL22" s="127"/>
      <c r="DM22" s="127"/>
      <c r="DN22" s="127"/>
      <c r="DO22" s="127"/>
      <c r="DP22" s="127"/>
      <c r="DQ22" s="127"/>
      <c r="DR22" s="127"/>
      <c r="DS22" s="127"/>
      <c r="DT22" s="127"/>
      <c r="DU22" s="127"/>
      <c r="DV22" s="127"/>
      <c r="DW22" s="127"/>
      <c r="DX22" s="127"/>
      <c r="DY22" s="127"/>
      <c r="DZ22" s="128">
        <v>1</v>
      </c>
      <c r="EA22" s="128">
        <v>1</v>
      </c>
      <c r="EB22" s="129" t="s">
        <v>70</v>
      </c>
      <c r="EC22" s="128" t="s">
        <v>64</v>
      </c>
      <c r="ED22" s="129" t="s">
        <v>62</v>
      </c>
      <c r="EE22" s="129" t="s">
        <v>63</v>
      </c>
      <c r="EF22" s="129" t="s">
        <v>140</v>
      </c>
      <c r="EG22" s="95" t="e">
        <f>VLOOKUP(DY22,#REF!,28,0)</f>
        <v>#REF!</v>
      </c>
      <c r="EH22" s="130" t="e">
        <f>VLOOKUP(DY22,#REF!,29,0)</f>
        <v>#REF!</v>
      </c>
      <c r="EI22" s="131" t="e">
        <f t="shared" si="5"/>
        <v>#REF!</v>
      </c>
      <c r="EJ22" s="132" t="e">
        <f>VLOOKUP(DY22,#REF!,30,0)</f>
        <v>#REF!</v>
      </c>
      <c r="EK22" s="131" t="e">
        <f t="shared" si="6"/>
        <v>#REF!</v>
      </c>
      <c r="EL22" s="132" t="e">
        <f>VLOOKUP(DY22,#REF!,31,0)</f>
        <v>#REF!</v>
      </c>
      <c r="EM22" s="131" t="e">
        <f t="shared" si="7"/>
        <v>#REF!</v>
      </c>
      <c r="EN22" s="106" t="s">
        <v>144</v>
      </c>
      <c r="EO22" s="106">
        <f t="shared" si="8"/>
        <v>0</v>
      </c>
      <c r="EP22" s="133"/>
      <c r="EQ22" s="127"/>
      <c r="ER22" s="127"/>
      <c r="ES22" s="127"/>
      <c r="ET22" s="127"/>
      <c r="EU22" s="127"/>
      <c r="EV22" s="127"/>
      <c r="EW22" s="127"/>
      <c r="EX22" s="127"/>
      <c r="EY22" s="127"/>
      <c r="EZ22" s="127"/>
      <c r="FA22" s="127"/>
      <c r="FB22" s="127"/>
      <c r="FC22" s="127"/>
      <c r="FD22" s="127"/>
      <c r="FE22" s="127"/>
      <c r="FF22" s="127"/>
      <c r="FG22" s="127"/>
      <c r="FH22" s="127"/>
      <c r="FI22" s="127"/>
      <c r="FJ22" s="127"/>
      <c r="FK22" s="127"/>
      <c r="FL22" s="127"/>
      <c r="FM22" s="127"/>
      <c r="FN22" s="127"/>
      <c r="FO22" s="127"/>
      <c r="FP22" s="127"/>
      <c r="FQ22" s="127"/>
      <c r="FR22" s="127"/>
      <c r="FS22" s="127"/>
      <c r="FT22" s="127"/>
      <c r="FU22" s="127"/>
      <c r="FV22" s="127"/>
      <c r="FW22" s="127"/>
      <c r="FX22" s="127"/>
      <c r="FY22" s="127"/>
      <c r="FZ22" s="127"/>
      <c r="GA22" s="127"/>
      <c r="GB22" s="127"/>
      <c r="GC22" s="127"/>
      <c r="GD22" s="127"/>
      <c r="GE22" s="127"/>
      <c r="GF22" s="127"/>
      <c r="GG22" s="127"/>
      <c r="GH22" s="127"/>
      <c r="GI22" s="127"/>
      <c r="GJ22" s="127"/>
      <c r="GK22" s="127"/>
      <c r="GL22" s="127"/>
      <c r="GM22" s="127"/>
      <c r="GN22" s="127"/>
      <c r="GO22" s="127"/>
      <c r="GP22" s="127"/>
      <c r="GQ22" s="127"/>
      <c r="GR22" s="127"/>
      <c r="GS22" s="127"/>
      <c r="GT22" s="127"/>
      <c r="GU22" s="127"/>
      <c r="GV22" s="127"/>
      <c r="GW22" s="127"/>
      <c r="GX22" s="127"/>
      <c r="GY22" s="127"/>
      <c r="GZ22" s="127"/>
      <c r="HA22" s="127"/>
      <c r="HB22" s="127"/>
      <c r="HC22" s="127"/>
      <c r="HD22" s="127"/>
      <c r="HE22" s="127"/>
      <c r="HF22" s="127"/>
      <c r="HG22" s="127"/>
      <c r="HH22" s="127"/>
      <c r="HI22" s="127"/>
      <c r="HJ22" s="127"/>
      <c r="HK22" s="127"/>
      <c r="HL22" s="127"/>
      <c r="HM22" s="127"/>
      <c r="HN22" s="127"/>
      <c r="HO22" s="127"/>
      <c r="HP22" s="127"/>
      <c r="HQ22" s="127"/>
      <c r="HR22" s="127"/>
      <c r="HS22" s="127"/>
      <c r="HT22" s="127"/>
      <c r="HU22" s="127"/>
      <c r="HV22" s="127"/>
      <c r="HW22" s="127"/>
      <c r="HX22" s="127"/>
      <c r="HY22" s="127"/>
      <c r="HZ22" s="127"/>
      <c r="IA22" s="127"/>
      <c r="IB22" s="127"/>
    </row>
    <row r="23" spans="1:236" s="99" customFormat="1" ht="27" customHeight="1">
      <c r="A23" s="64">
        <v>8</v>
      </c>
      <c r="B23" s="58">
        <v>1</v>
      </c>
      <c r="C23" s="61" t="s">
        <v>9</v>
      </c>
      <c r="D23" s="60">
        <v>1</v>
      </c>
      <c r="E23" s="60">
        <v>1</v>
      </c>
      <c r="F23" s="60" t="s">
        <v>70</v>
      </c>
      <c r="G23" s="60" t="s">
        <v>64</v>
      </c>
      <c r="H23" s="60" t="s">
        <v>62</v>
      </c>
      <c r="I23" s="60" t="s">
        <v>63</v>
      </c>
      <c r="J23" s="37" t="s">
        <v>144</v>
      </c>
      <c r="K23" s="55">
        <v>5</v>
      </c>
      <c r="L23" s="58">
        <v>0</v>
      </c>
      <c r="M23" s="111">
        <f t="shared" si="0"/>
        <v>0</v>
      </c>
      <c r="N23" s="58">
        <v>0</v>
      </c>
      <c r="O23" s="111">
        <f t="shared" si="1"/>
        <v>0</v>
      </c>
      <c r="P23" s="58">
        <v>0</v>
      </c>
      <c r="Q23" s="111">
        <f t="shared" si="2"/>
        <v>0</v>
      </c>
      <c r="R23" s="58">
        <v>2</v>
      </c>
      <c r="S23" s="111">
        <f t="shared" si="3"/>
        <v>0.4</v>
      </c>
      <c r="T23" s="58">
        <v>3</v>
      </c>
      <c r="U23" s="111">
        <f t="shared" si="4"/>
        <v>0.6</v>
      </c>
      <c r="V23" s="73"/>
      <c r="W23" s="66" t="str">
        <f>IF(U23&gt;=30%,"A","B")</f>
        <v>A</v>
      </c>
      <c r="X23" s="105"/>
      <c r="Y23" s="92" t="e">
        <f>IF(AND(Q23=100%,S23&gt;=60%,U23&gt;=10%,#REF!="A"),"A",IF(AND(S23&gt;=60%,OR(#REF!="B",#REF!="A")),"B",IF(AND(E23=100%,Q23&gt;=70%,OR(#REF!="B",#REF!="A",#REF!="C")),"C","D")))</f>
        <v>#REF!</v>
      </c>
      <c r="Z23" s="14">
        <v>12</v>
      </c>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93">
        <v>1</v>
      </c>
      <c r="EA23" s="93">
        <v>1</v>
      </c>
      <c r="EB23" s="94" t="s">
        <v>70</v>
      </c>
      <c r="EC23" s="93" t="s">
        <v>64</v>
      </c>
      <c r="ED23" s="94" t="s">
        <v>62</v>
      </c>
      <c r="EE23" s="100" t="s">
        <v>63</v>
      </c>
      <c r="EF23" s="100" t="s">
        <v>140</v>
      </c>
      <c r="EG23" s="95" t="e">
        <f>VLOOKUP(DY23,#REF!,28,0)</f>
        <v>#REF!</v>
      </c>
      <c r="EH23" s="96" t="e">
        <f>VLOOKUP(DY23,#REF!,29,0)</f>
        <v>#REF!</v>
      </c>
      <c r="EI23" s="97" t="e">
        <f t="shared" si="5"/>
        <v>#REF!</v>
      </c>
      <c r="EJ23" s="98" t="e">
        <f>VLOOKUP(DY23,#REF!,30,0)</f>
        <v>#REF!</v>
      </c>
      <c r="EK23" s="97" t="e">
        <f t="shared" si="6"/>
        <v>#REF!</v>
      </c>
      <c r="EL23" s="98" t="e">
        <f>VLOOKUP(DY23,#REF!,31,0)</f>
        <v>#REF!</v>
      </c>
      <c r="EM23" s="97" t="e">
        <f t="shared" si="7"/>
        <v>#REF!</v>
      </c>
      <c r="EN23" s="12" t="s">
        <v>140</v>
      </c>
      <c r="EO23" s="106">
        <f t="shared" si="8"/>
        <v>0</v>
      </c>
      <c r="EP23" s="11"/>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row>
    <row r="24" spans="1:236" s="99" customFormat="1" ht="27" customHeight="1">
      <c r="A24" s="64">
        <v>9</v>
      </c>
      <c r="B24" s="58">
        <v>2</v>
      </c>
      <c r="C24" s="61" t="s">
        <v>11</v>
      </c>
      <c r="D24" s="60">
        <v>1</v>
      </c>
      <c r="E24" s="60">
        <v>1</v>
      </c>
      <c r="F24" s="60" t="s">
        <v>70</v>
      </c>
      <c r="G24" s="60" t="s">
        <v>64</v>
      </c>
      <c r="H24" s="60" t="s">
        <v>62</v>
      </c>
      <c r="I24" s="60" t="s">
        <v>63</v>
      </c>
      <c r="J24" s="58" t="s">
        <v>144</v>
      </c>
      <c r="K24" s="55">
        <f>L24+N24+P24+R24+T24</f>
        <v>5</v>
      </c>
      <c r="L24" s="58">
        <v>0</v>
      </c>
      <c r="M24" s="111">
        <f t="shared" si="0"/>
        <v>0</v>
      </c>
      <c r="N24" s="58">
        <v>0</v>
      </c>
      <c r="O24" s="111">
        <f t="shared" si="1"/>
        <v>0</v>
      </c>
      <c r="P24" s="58">
        <v>0</v>
      </c>
      <c r="Q24" s="111">
        <f t="shared" si="2"/>
        <v>0</v>
      </c>
      <c r="R24" s="58">
        <v>3</v>
      </c>
      <c r="S24" s="111">
        <f t="shared" si="3"/>
        <v>0.6</v>
      </c>
      <c r="T24" s="58">
        <v>2</v>
      </c>
      <c r="U24" s="111">
        <f t="shared" si="4"/>
        <v>0.4</v>
      </c>
      <c r="V24" s="55"/>
      <c r="W24" s="66" t="str">
        <f>IF(U24&gt;=30%,"A","B")</f>
        <v>A</v>
      </c>
      <c r="X24" s="105"/>
      <c r="Y24" s="92"/>
      <c r="Z24" s="127">
        <v>13</v>
      </c>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93"/>
      <c r="EA24" s="93"/>
      <c r="EB24" s="94"/>
      <c r="EC24" s="93"/>
      <c r="ED24" s="94"/>
      <c r="EE24" s="101"/>
      <c r="EF24" s="101"/>
      <c r="EG24" s="95"/>
      <c r="EH24" s="96"/>
      <c r="EI24" s="97"/>
      <c r="EJ24" s="98"/>
      <c r="EK24" s="97"/>
      <c r="EL24" s="98"/>
      <c r="EM24" s="97"/>
      <c r="EN24" s="12"/>
      <c r="EO24" s="106"/>
      <c r="EP24" s="11"/>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row>
    <row r="25" spans="1:236" s="99" customFormat="1" ht="27" customHeight="1">
      <c r="A25" s="64">
        <v>10</v>
      </c>
      <c r="B25" s="58">
        <v>3</v>
      </c>
      <c r="C25" s="61" t="s">
        <v>8</v>
      </c>
      <c r="D25" s="60">
        <v>1</v>
      </c>
      <c r="E25" s="60">
        <v>1</v>
      </c>
      <c r="F25" s="60" t="s">
        <v>70</v>
      </c>
      <c r="G25" s="60" t="s">
        <v>64</v>
      </c>
      <c r="H25" s="60" t="s">
        <v>62</v>
      </c>
      <c r="I25" s="60" t="s">
        <v>63</v>
      </c>
      <c r="J25" s="37" t="s">
        <v>144</v>
      </c>
      <c r="K25" s="55">
        <f>L25+N25+P25+R25+T25</f>
        <v>3</v>
      </c>
      <c r="L25" s="58">
        <v>0</v>
      </c>
      <c r="M25" s="111">
        <f t="shared" si="0"/>
        <v>0</v>
      </c>
      <c r="N25" s="58">
        <v>0</v>
      </c>
      <c r="O25" s="111">
        <f t="shared" si="1"/>
        <v>0</v>
      </c>
      <c r="P25" s="58">
        <v>0</v>
      </c>
      <c r="Q25" s="111">
        <f t="shared" si="2"/>
        <v>0</v>
      </c>
      <c r="R25" s="58">
        <v>1</v>
      </c>
      <c r="S25" s="111">
        <f t="shared" si="3"/>
        <v>0.3333333333333333</v>
      </c>
      <c r="T25" s="58">
        <v>2</v>
      </c>
      <c r="U25" s="111">
        <f t="shared" si="4"/>
        <v>0.6666666666666666</v>
      </c>
      <c r="V25" s="73"/>
      <c r="W25" s="66" t="str">
        <f>IF(U25&gt;=30%,"A","B")</f>
        <v>A</v>
      </c>
      <c r="X25" s="105"/>
      <c r="Y25" s="92"/>
      <c r="Z25" s="14">
        <v>14</v>
      </c>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93"/>
      <c r="EA25" s="93"/>
      <c r="EB25" s="94"/>
      <c r="EC25" s="93"/>
      <c r="ED25" s="94"/>
      <c r="EE25" s="101"/>
      <c r="EF25" s="101"/>
      <c r="EG25" s="95"/>
      <c r="EH25" s="96"/>
      <c r="EI25" s="97"/>
      <c r="EJ25" s="98"/>
      <c r="EK25" s="97"/>
      <c r="EL25" s="98"/>
      <c r="EM25" s="97"/>
      <c r="EN25" s="12"/>
      <c r="EO25" s="106"/>
      <c r="EP25" s="11"/>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row>
    <row r="26" spans="1:236" s="99" customFormat="1" ht="27" customHeight="1">
      <c r="A26" s="64">
        <v>11</v>
      </c>
      <c r="B26" s="58">
        <v>4</v>
      </c>
      <c r="C26" s="61" t="s">
        <v>114</v>
      </c>
      <c r="D26" s="60">
        <v>1</v>
      </c>
      <c r="E26" s="60">
        <v>1</v>
      </c>
      <c r="F26" s="60" t="s">
        <v>70</v>
      </c>
      <c r="G26" s="60" t="s">
        <v>64</v>
      </c>
      <c r="H26" s="60" t="s">
        <v>62</v>
      </c>
      <c r="I26" s="60" t="s">
        <v>63</v>
      </c>
      <c r="J26" s="37" t="s">
        <v>144</v>
      </c>
      <c r="K26" s="55">
        <f>L26+N26+P26+R26+T26</f>
        <v>3</v>
      </c>
      <c r="L26" s="58">
        <v>0</v>
      </c>
      <c r="M26" s="111">
        <f t="shared" si="0"/>
        <v>0</v>
      </c>
      <c r="N26" s="58">
        <v>0</v>
      </c>
      <c r="O26" s="111">
        <f t="shared" si="1"/>
        <v>0</v>
      </c>
      <c r="P26" s="58">
        <v>0</v>
      </c>
      <c r="Q26" s="111">
        <f t="shared" si="2"/>
        <v>0</v>
      </c>
      <c r="R26" s="58">
        <v>2</v>
      </c>
      <c r="S26" s="111">
        <f t="shared" si="3"/>
        <v>0.6666666666666666</v>
      </c>
      <c r="T26" s="58">
        <v>1</v>
      </c>
      <c r="U26" s="111">
        <f t="shared" si="4"/>
        <v>0.3333333333333333</v>
      </c>
      <c r="V26" s="73"/>
      <c r="W26" s="66" t="str">
        <f>IF(U26&gt;=30%,"A","B")</f>
        <v>A</v>
      </c>
      <c r="X26" s="105"/>
      <c r="Y26" s="92" t="s">
        <v>144</v>
      </c>
      <c r="Z26" s="127">
        <v>15</v>
      </c>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93">
        <v>1</v>
      </c>
      <c r="EA26" s="93">
        <v>0.8</v>
      </c>
      <c r="EB26" s="94" t="s">
        <v>68</v>
      </c>
      <c r="EC26" s="93" t="s">
        <v>64</v>
      </c>
      <c r="ED26" s="94" t="s">
        <v>62</v>
      </c>
      <c r="EE26" s="94" t="s">
        <v>63</v>
      </c>
      <c r="EF26" s="94" t="s">
        <v>140</v>
      </c>
      <c r="EG26" s="95" t="e">
        <f>VLOOKUP(DY26,#REF!,28,0)</f>
        <v>#REF!</v>
      </c>
      <c r="EH26" s="96" t="e">
        <f>VLOOKUP(DY26,#REF!,29,0)</f>
        <v>#REF!</v>
      </c>
      <c r="EI26" s="97" t="e">
        <f>EH26/EG26</f>
        <v>#REF!</v>
      </c>
      <c r="EJ26" s="98" t="e">
        <f>VLOOKUP(DY26,#REF!,30,0)</f>
        <v>#REF!</v>
      </c>
      <c r="EK26" s="97" t="e">
        <f>EJ26/EG26</f>
        <v>#REF!</v>
      </c>
      <c r="EL26" s="98" t="e">
        <f>VLOOKUP(DY26,#REF!,31,0)</f>
        <v>#REF!</v>
      </c>
      <c r="EM26" s="97" t="e">
        <f>EL26/EG26</f>
        <v>#REF!</v>
      </c>
      <c r="EN26" s="12" t="s">
        <v>140</v>
      </c>
      <c r="EO26" s="106">
        <f>EQ26</f>
        <v>0</v>
      </c>
      <c r="EP26" s="11"/>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row>
    <row r="27" spans="1:236" s="134" customFormat="1" ht="27" customHeight="1">
      <c r="A27" s="63"/>
      <c r="B27" s="57" t="s">
        <v>79</v>
      </c>
      <c r="C27" s="59" t="s">
        <v>1</v>
      </c>
      <c r="D27" s="72"/>
      <c r="E27" s="72"/>
      <c r="F27" s="72"/>
      <c r="G27" s="72"/>
      <c r="H27" s="72"/>
      <c r="I27" s="72"/>
      <c r="J27" s="73"/>
      <c r="K27" s="55">
        <f>SUM(K28:K31)</f>
        <v>34</v>
      </c>
      <c r="L27" s="55">
        <f>SUM(L28:L31)</f>
        <v>0</v>
      </c>
      <c r="M27" s="125">
        <f t="shared" si="0"/>
        <v>0</v>
      </c>
      <c r="N27" s="55">
        <f>SUM(N28:N31)</f>
        <v>0</v>
      </c>
      <c r="O27" s="125">
        <f t="shared" si="1"/>
        <v>0</v>
      </c>
      <c r="P27" s="55">
        <f>SUM(P28:P31)</f>
        <v>0</v>
      </c>
      <c r="Q27" s="125">
        <f t="shared" si="2"/>
        <v>0</v>
      </c>
      <c r="R27" s="55">
        <f>SUM(R28:R31)</f>
        <v>27</v>
      </c>
      <c r="S27" s="125">
        <f t="shared" si="3"/>
        <v>0.7941176470588235</v>
      </c>
      <c r="T27" s="55">
        <f>SUM(T28:T31)</f>
        <v>7</v>
      </c>
      <c r="U27" s="125">
        <f t="shared" si="4"/>
        <v>0.20588235294117646</v>
      </c>
      <c r="V27" s="73"/>
      <c r="W27" s="66"/>
      <c r="X27" s="105"/>
      <c r="Y27" s="126" t="e">
        <f>IF(AND(Q27=100%,S27&gt;=60%,U27&gt;=10%,#REF!="A"),"A",IF(AND(S27&gt;=60%,OR(#REF!="B",#REF!="A")),"B",IF(AND(E27=100%,Q27&gt;=70%,OR(#REF!="B",#REF!="A",#REF!="C")),"C","D")))</f>
        <v>#REF!</v>
      </c>
      <c r="Z27" s="14">
        <v>16</v>
      </c>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8">
        <v>1</v>
      </c>
      <c r="EA27" s="128">
        <v>1</v>
      </c>
      <c r="EB27" s="128" t="s">
        <v>74</v>
      </c>
      <c r="EC27" s="128" t="s">
        <v>64</v>
      </c>
      <c r="ED27" s="129" t="s">
        <v>62</v>
      </c>
      <c r="EE27" s="129" t="s">
        <v>63</v>
      </c>
      <c r="EF27" s="129" t="s">
        <v>144</v>
      </c>
      <c r="EG27" s="95" t="e">
        <f>VLOOKUP(DY27,#REF!,28,0)</f>
        <v>#REF!</v>
      </c>
      <c r="EH27" s="130" t="e">
        <f>VLOOKUP(DY27,#REF!,29,0)</f>
        <v>#REF!</v>
      </c>
      <c r="EI27" s="131" t="e">
        <f>EH27/EG27</f>
        <v>#REF!</v>
      </c>
      <c r="EJ27" s="132" t="e">
        <f>VLOOKUP(DY27,#REF!,30,0)</f>
        <v>#REF!</v>
      </c>
      <c r="EK27" s="131" t="e">
        <f>EJ27/EG27</f>
        <v>#REF!</v>
      </c>
      <c r="EL27" s="132" t="e">
        <f>VLOOKUP(DY27,#REF!,31,0)</f>
        <v>#REF!</v>
      </c>
      <c r="EM27" s="131" t="e">
        <f>EL27/EG27</f>
        <v>#REF!</v>
      </c>
      <c r="EN27" s="106" t="s">
        <v>140</v>
      </c>
      <c r="EO27" s="106">
        <f>EQ27</f>
        <v>0</v>
      </c>
      <c r="EP27" s="133"/>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7"/>
      <c r="GI27" s="127"/>
      <c r="GJ27" s="127"/>
      <c r="GK27" s="127"/>
      <c r="GL27" s="127"/>
      <c r="GM27" s="127"/>
      <c r="GN27" s="127"/>
      <c r="GO27" s="127"/>
      <c r="GP27" s="127"/>
      <c r="GQ27" s="127"/>
      <c r="GR27" s="127"/>
      <c r="GS27" s="127"/>
      <c r="GT27" s="127"/>
      <c r="GU27" s="127"/>
      <c r="GV27" s="127"/>
      <c r="GW27" s="127"/>
      <c r="GX27" s="127"/>
      <c r="GY27" s="127"/>
      <c r="GZ27" s="127"/>
      <c r="HA27" s="127"/>
      <c r="HB27" s="127"/>
      <c r="HC27" s="127"/>
      <c r="HD27" s="127"/>
      <c r="HE27" s="127"/>
      <c r="HF27" s="127"/>
      <c r="HG27" s="127"/>
      <c r="HH27" s="127"/>
      <c r="HI27" s="127"/>
      <c r="HJ27" s="127"/>
      <c r="HK27" s="127"/>
      <c r="HL27" s="127"/>
      <c r="HM27" s="127"/>
      <c r="HN27" s="127"/>
      <c r="HO27" s="127"/>
      <c r="HP27" s="127"/>
      <c r="HQ27" s="127"/>
      <c r="HR27" s="127"/>
      <c r="HS27" s="127"/>
      <c r="HT27" s="127"/>
      <c r="HU27" s="127"/>
      <c r="HV27" s="127"/>
      <c r="HW27" s="127"/>
      <c r="HX27" s="127"/>
      <c r="HY27" s="127"/>
      <c r="HZ27" s="127"/>
      <c r="IA27" s="127"/>
      <c r="IB27" s="127"/>
    </row>
    <row r="28" spans="1:236" s="99" customFormat="1" ht="27" customHeight="1">
      <c r="A28" s="64">
        <v>12</v>
      </c>
      <c r="B28" s="58">
        <v>1</v>
      </c>
      <c r="C28" s="61" t="s">
        <v>75</v>
      </c>
      <c r="D28" s="60">
        <v>1</v>
      </c>
      <c r="E28" s="60"/>
      <c r="F28" s="60" t="s">
        <v>70</v>
      </c>
      <c r="G28" s="60" t="s">
        <v>64</v>
      </c>
      <c r="H28" s="60" t="s">
        <v>62</v>
      </c>
      <c r="I28" s="60" t="s">
        <v>63</v>
      </c>
      <c r="J28" s="37" t="s">
        <v>144</v>
      </c>
      <c r="K28" s="55">
        <v>13</v>
      </c>
      <c r="L28" s="58">
        <v>0</v>
      </c>
      <c r="M28" s="111">
        <f t="shared" si="0"/>
        <v>0</v>
      </c>
      <c r="N28" s="58">
        <v>0</v>
      </c>
      <c r="O28" s="111">
        <f t="shared" si="1"/>
        <v>0</v>
      </c>
      <c r="P28" s="58">
        <v>0</v>
      </c>
      <c r="Q28" s="111">
        <f t="shared" si="2"/>
        <v>0</v>
      </c>
      <c r="R28" s="58">
        <v>10</v>
      </c>
      <c r="S28" s="111">
        <f t="shared" si="3"/>
        <v>0.7692307692307693</v>
      </c>
      <c r="T28" s="58">
        <v>3</v>
      </c>
      <c r="U28" s="111">
        <f t="shared" si="4"/>
        <v>0.23076923076923078</v>
      </c>
      <c r="V28" s="73"/>
      <c r="W28" s="66" t="str">
        <f>IF(U28&gt;=30%,"A","B")</f>
        <v>B</v>
      </c>
      <c r="X28" s="105"/>
      <c r="Y28" s="92" t="e">
        <f>IF(AND(Q28=100%,S28&gt;=60%,U28&gt;=10%,#REF!="A"),"A",IF(AND(S28&gt;=60%,OR(#REF!="B",#REF!="A")),"B",IF(AND(E28=100%,Q28&gt;=70%,OR(#REF!="B",#REF!="A",#REF!="C")),"C","D")))</f>
        <v>#REF!</v>
      </c>
      <c r="Z28" s="127">
        <v>17</v>
      </c>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93">
        <v>1</v>
      </c>
      <c r="EA28" s="93">
        <v>1</v>
      </c>
      <c r="EB28" s="94" t="s">
        <v>70</v>
      </c>
      <c r="EC28" s="93" t="s">
        <v>64</v>
      </c>
      <c r="ED28" s="94" t="s">
        <v>62</v>
      </c>
      <c r="EE28" s="94" t="s">
        <v>63</v>
      </c>
      <c r="EF28" s="94" t="s">
        <v>140</v>
      </c>
      <c r="EG28" s="95" t="e">
        <f>VLOOKUP(DY28,#REF!,28,0)</f>
        <v>#REF!</v>
      </c>
      <c r="EH28" s="96" t="e">
        <f>VLOOKUP(DY28,#REF!,29,0)</f>
        <v>#REF!</v>
      </c>
      <c r="EI28" s="97" t="e">
        <f>EH28/EG28</f>
        <v>#REF!</v>
      </c>
      <c r="EJ28" s="98" t="e">
        <f>VLOOKUP(DY28,#REF!,30,0)</f>
        <v>#REF!</v>
      </c>
      <c r="EK28" s="97" t="e">
        <f>EJ28/EG28</f>
        <v>#REF!</v>
      </c>
      <c r="EL28" s="98" t="e">
        <f>VLOOKUP(DY28,#REF!,31,0)</f>
        <v>#REF!</v>
      </c>
      <c r="EM28" s="97" t="e">
        <f>EL28/EG28</f>
        <v>#REF!</v>
      </c>
      <c r="EN28" s="12" t="s">
        <v>144</v>
      </c>
      <c r="EO28" s="106">
        <f>EQ28</f>
        <v>0</v>
      </c>
      <c r="EP28" s="11"/>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row>
    <row r="29" spans="1:236" s="99" customFormat="1" ht="27" customHeight="1">
      <c r="A29" s="64">
        <v>13</v>
      </c>
      <c r="B29" s="58">
        <v>2</v>
      </c>
      <c r="C29" s="61" t="s">
        <v>76</v>
      </c>
      <c r="D29" s="60">
        <v>1</v>
      </c>
      <c r="E29" s="60"/>
      <c r="F29" s="60" t="s">
        <v>70</v>
      </c>
      <c r="G29" s="60" t="s">
        <v>64</v>
      </c>
      <c r="H29" s="60" t="s">
        <v>62</v>
      </c>
      <c r="I29" s="60" t="s">
        <v>63</v>
      </c>
      <c r="J29" s="37" t="s">
        <v>144</v>
      </c>
      <c r="K29" s="55">
        <v>10</v>
      </c>
      <c r="L29" s="58">
        <v>0</v>
      </c>
      <c r="M29" s="111">
        <f t="shared" si="0"/>
        <v>0</v>
      </c>
      <c r="N29" s="58">
        <v>0</v>
      </c>
      <c r="O29" s="111">
        <f t="shared" si="1"/>
        <v>0</v>
      </c>
      <c r="P29" s="58">
        <v>0</v>
      </c>
      <c r="Q29" s="111">
        <f t="shared" si="2"/>
        <v>0</v>
      </c>
      <c r="R29" s="58">
        <v>8</v>
      </c>
      <c r="S29" s="111">
        <f t="shared" si="3"/>
        <v>0.8</v>
      </c>
      <c r="T29" s="58">
        <v>2</v>
      </c>
      <c r="U29" s="111">
        <f t="shared" si="4"/>
        <v>0.2</v>
      </c>
      <c r="V29" s="73"/>
      <c r="W29" s="66" t="str">
        <f>IF(U29&gt;=30%,"A","B")</f>
        <v>B</v>
      </c>
      <c r="X29" s="105"/>
      <c r="Y29" s="92"/>
      <c r="Z29" s="14">
        <v>18</v>
      </c>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93"/>
      <c r="EA29" s="93"/>
      <c r="EB29" s="94"/>
      <c r="EC29" s="93"/>
      <c r="ED29" s="94"/>
      <c r="EE29" s="94"/>
      <c r="EF29" s="94"/>
      <c r="EG29" s="95"/>
      <c r="EH29" s="96"/>
      <c r="EI29" s="97"/>
      <c r="EJ29" s="98"/>
      <c r="EK29" s="97"/>
      <c r="EL29" s="98"/>
      <c r="EM29" s="97"/>
      <c r="EN29" s="12"/>
      <c r="EO29" s="106"/>
      <c r="EP29" s="11"/>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row>
    <row r="30" spans="1:236" s="99" customFormat="1" ht="27" customHeight="1">
      <c r="A30" s="64">
        <v>14</v>
      </c>
      <c r="B30" s="58">
        <v>3</v>
      </c>
      <c r="C30" s="61" t="s">
        <v>77</v>
      </c>
      <c r="D30" s="60">
        <v>1</v>
      </c>
      <c r="E30" s="60"/>
      <c r="F30" s="60" t="s">
        <v>70</v>
      </c>
      <c r="G30" s="60" t="s">
        <v>64</v>
      </c>
      <c r="H30" s="60" t="s">
        <v>62</v>
      </c>
      <c r="I30" s="60" t="s">
        <v>63</v>
      </c>
      <c r="J30" s="37" t="s">
        <v>144</v>
      </c>
      <c r="K30" s="55">
        <v>5</v>
      </c>
      <c r="L30" s="58">
        <v>0</v>
      </c>
      <c r="M30" s="111">
        <f t="shared" si="0"/>
        <v>0</v>
      </c>
      <c r="N30" s="58">
        <v>0</v>
      </c>
      <c r="O30" s="111">
        <f t="shared" si="1"/>
        <v>0</v>
      </c>
      <c r="P30" s="58">
        <v>0</v>
      </c>
      <c r="Q30" s="111">
        <f t="shared" si="2"/>
        <v>0</v>
      </c>
      <c r="R30" s="58">
        <v>4</v>
      </c>
      <c r="S30" s="111">
        <f t="shared" si="3"/>
        <v>0.8</v>
      </c>
      <c r="T30" s="58">
        <v>1</v>
      </c>
      <c r="U30" s="111">
        <f t="shared" si="4"/>
        <v>0.2</v>
      </c>
      <c r="V30" s="73"/>
      <c r="W30" s="66" t="str">
        <f>IF(U30&gt;=30%,"A","B")</f>
        <v>B</v>
      </c>
      <c r="X30" s="105"/>
      <c r="Y30" s="92"/>
      <c r="Z30" s="127">
        <v>19</v>
      </c>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93"/>
      <c r="EA30" s="93"/>
      <c r="EB30" s="94"/>
      <c r="EC30" s="93"/>
      <c r="ED30" s="94"/>
      <c r="EE30" s="94"/>
      <c r="EF30" s="94"/>
      <c r="EG30" s="95"/>
      <c r="EH30" s="96"/>
      <c r="EI30" s="97"/>
      <c r="EJ30" s="98"/>
      <c r="EK30" s="97"/>
      <c r="EL30" s="98"/>
      <c r="EM30" s="97"/>
      <c r="EN30" s="12"/>
      <c r="EO30" s="106"/>
      <c r="EP30" s="11"/>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row>
    <row r="31" spans="1:236" s="99" customFormat="1" ht="27" customHeight="1">
      <c r="A31" s="64">
        <v>15</v>
      </c>
      <c r="B31" s="58">
        <v>4</v>
      </c>
      <c r="C31" s="61" t="s">
        <v>78</v>
      </c>
      <c r="D31" s="60">
        <v>1</v>
      </c>
      <c r="E31" s="60"/>
      <c r="F31" s="60" t="s">
        <v>70</v>
      </c>
      <c r="G31" s="60" t="s">
        <v>64</v>
      </c>
      <c r="H31" s="60" t="s">
        <v>62</v>
      </c>
      <c r="I31" s="60" t="s">
        <v>63</v>
      </c>
      <c r="J31" s="37" t="s">
        <v>140</v>
      </c>
      <c r="K31" s="55">
        <v>6</v>
      </c>
      <c r="L31" s="58">
        <v>0</v>
      </c>
      <c r="M31" s="111">
        <f t="shared" si="0"/>
        <v>0</v>
      </c>
      <c r="N31" s="58">
        <v>0</v>
      </c>
      <c r="O31" s="111">
        <f t="shared" si="1"/>
        <v>0</v>
      </c>
      <c r="P31" s="58">
        <v>0</v>
      </c>
      <c r="Q31" s="111">
        <f t="shared" si="2"/>
        <v>0</v>
      </c>
      <c r="R31" s="58">
        <v>5</v>
      </c>
      <c r="S31" s="111">
        <f t="shared" si="3"/>
        <v>0.8333333333333334</v>
      </c>
      <c r="T31" s="58">
        <v>1</v>
      </c>
      <c r="U31" s="111">
        <f t="shared" si="4"/>
        <v>0.16666666666666666</v>
      </c>
      <c r="V31" s="73"/>
      <c r="W31" s="66" t="str">
        <f>IF(U31&gt;=30%,"A","B")</f>
        <v>B</v>
      </c>
      <c r="X31" s="105"/>
      <c r="Y31" s="92"/>
      <c r="Z31" s="14">
        <v>20</v>
      </c>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93"/>
      <c r="EA31" s="93"/>
      <c r="EB31" s="94"/>
      <c r="EC31" s="93"/>
      <c r="ED31" s="94"/>
      <c r="EE31" s="94"/>
      <c r="EF31" s="94"/>
      <c r="EG31" s="95"/>
      <c r="EH31" s="96"/>
      <c r="EI31" s="97"/>
      <c r="EJ31" s="98"/>
      <c r="EK31" s="97"/>
      <c r="EL31" s="98"/>
      <c r="EM31" s="97"/>
      <c r="EN31" s="12"/>
      <c r="EO31" s="106"/>
      <c r="EP31" s="11"/>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row>
    <row r="32" spans="1:236" s="134" customFormat="1" ht="27" customHeight="1">
      <c r="A32" s="63"/>
      <c r="B32" s="57" t="s">
        <v>87</v>
      </c>
      <c r="C32" s="59" t="s">
        <v>127</v>
      </c>
      <c r="D32" s="72"/>
      <c r="E32" s="72"/>
      <c r="F32" s="72"/>
      <c r="G32" s="72"/>
      <c r="H32" s="72"/>
      <c r="I32" s="72"/>
      <c r="J32" s="73"/>
      <c r="K32" s="55">
        <f>SUM(K33:K36)</f>
        <v>30</v>
      </c>
      <c r="L32" s="55">
        <f>SUM(L33:L36)</f>
        <v>4</v>
      </c>
      <c r="M32" s="125">
        <f t="shared" si="0"/>
        <v>0.13333333333333333</v>
      </c>
      <c r="N32" s="55">
        <f>SUM(N33:N36)</f>
        <v>0</v>
      </c>
      <c r="O32" s="125">
        <f t="shared" si="1"/>
        <v>0</v>
      </c>
      <c r="P32" s="55">
        <f>SUM(P33:P36)</f>
        <v>0</v>
      </c>
      <c r="Q32" s="125">
        <f t="shared" si="2"/>
        <v>0</v>
      </c>
      <c r="R32" s="55">
        <f>SUM(R33:R36)</f>
        <v>25</v>
      </c>
      <c r="S32" s="125">
        <f t="shared" si="3"/>
        <v>0.8333333333333334</v>
      </c>
      <c r="T32" s="55">
        <f>SUM(T33:T36)</f>
        <v>1</v>
      </c>
      <c r="U32" s="125">
        <f t="shared" si="4"/>
        <v>0.03333333333333333</v>
      </c>
      <c r="V32" s="73"/>
      <c r="W32" s="66"/>
      <c r="X32" s="105"/>
      <c r="Y32" s="126" t="e">
        <f>IF(AND(Q32=100%,S32&gt;=60%,U32&gt;=10%,#REF!="A"),"A",IF(AND(S32&gt;=60%,OR(#REF!="B",#REF!="A")),"B",IF(AND(E32=100%,Q32&gt;=70%,OR(#REF!="B",#REF!="A",#REF!="C")),"C","D")))</f>
        <v>#REF!</v>
      </c>
      <c r="Z32" s="127">
        <v>21</v>
      </c>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8">
        <v>1</v>
      </c>
      <c r="EA32" s="128">
        <v>1</v>
      </c>
      <c r="EB32" s="129" t="s">
        <v>70</v>
      </c>
      <c r="EC32" s="128" t="s">
        <v>64</v>
      </c>
      <c r="ED32" s="129" t="s">
        <v>62</v>
      </c>
      <c r="EE32" s="129" t="s">
        <v>63</v>
      </c>
      <c r="EF32" s="129" t="s">
        <v>140</v>
      </c>
      <c r="EG32" s="95" t="e">
        <f>VLOOKUP(DY32,#REF!,28,0)</f>
        <v>#REF!</v>
      </c>
      <c r="EH32" s="130" t="e">
        <f>VLOOKUP(DY32,#REF!,29,0)</f>
        <v>#REF!</v>
      </c>
      <c r="EI32" s="131" t="e">
        <f>EH32/EG32</f>
        <v>#REF!</v>
      </c>
      <c r="EJ32" s="132" t="e">
        <f>VLOOKUP(DY32,#REF!,30,0)</f>
        <v>#REF!</v>
      </c>
      <c r="EK32" s="131" t="e">
        <f>EJ32/EG32</f>
        <v>#REF!</v>
      </c>
      <c r="EL32" s="132" t="e">
        <f>VLOOKUP(DY32,#REF!,31,0)</f>
        <v>#REF!</v>
      </c>
      <c r="EM32" s="131" t="e">
        <f>EL32/EG32</f>
        <v>#REF!</v>
      </c>
      <c r="EN32" s="106" t="s">
        <v>144</v>
      </c>
      <c r="EO32" s="106">
        <f>EQ32</f>
        <v>0</v>
      </c>
      <c r="EP32" s="133"/>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c r="HR32" s="127"/>
      <c r="HS32" s="127"/>
      <c r="HT32" s="127"/>
      <c r="HU32" s="127"/>
      <c r="HV32" s="127"/>
      <c r="HW32" s="127"/>
      <c r="HX32" s="127"/>
      <c r="HY32" s="127"/>
      <c r="HZ32" s="127"/>
      <c r="IA32" s="127"/>
      <c r="IB32" s="127"/>
    </row>
    <row r="33" spans="1:236" s="99" customFormat="1" ht="27" customHeight="1">
      <c r="A33" s="64">
        <v>16</v>
      </c>
      <c r="B33" s="58">
        <v>1</v>
      </c>
      <c r="C33" s="61" t="s">
        <v>13</v>
      </c>
      <c r="D33" s="60">
        <v>1</v>
      </c>
      <c r="E33" s="60">
        <v>1</v>
      </c>
      <c r="F33" s="60" t="s">
        <v>70</v>
      </c>
      <c r="G33" s="60" t="s">
        <v>64</v>
      </c>
      <c r="H33" s="60" t="s">
        <v>62</v>
      </c>
      <c r="I33" s="60" t="s">
        <v>63</v>
      </c>
      <c r="J33" s="37" t="s">
        <v>144</v>
      </c>
      <c r="K33" s="55">
        <v>10</v>
      </c>
      <c r="L33" s="58">
        <v>0</v>
      </c>
      <c r="M33" s="111">
        <f t="shared" si="0"/>
        <v>0</v>
      </c>
      <c r="N33" s="58">
        <v>0</v>
      </c>
      <c r="O33" s="111">
        <f t="shared" si="1"/>
        <v>0</v>
      </c>
      <c r="P33" s="58">
        <v>0</v>
      </c>
      <c r="Q33" s="111">
        <f t="shared" si="2"/>
        <v>0</v>
      </c>
      <c r="R33" s="58">
        <v>9</v>
      </c>
      <c r="S33" s="111">
        <f t="shared" si="3"/>
        <v>0.9</v>
      </c>
      <c r="T33" s="58">
        <v>1</v>
      </c>
      <c r="U33" s="111">
        <f t="shared" si="4"/>
        <v>0.1</v>
      </c>
      <c r="V33" s="73"/>
      <c r="W33" s="66" t="str">
        <f>IF(U33&gt;=30%,"A","B")</f>
        <v>B</v>
      </c>
      <c r="X33" s="105"/>
      <c r="Y33" s="92" t="e">
        <f>IF(AND(Q33=100%,S33&gt;=60%,U33&gt;=10%,#REF!="A"),"A",IF(AND(S33&gt;=60%,OR(#REF!="B",#REF!="A")),"B",IF(AND(E33=100%,Q33&gt;=70%,OR(#REF!="B",#REF!="A",#REF!="C")),"C","D")))</f>
        <v>#REF!</v>
      </c>
      <c r="Z33" s="14">
        <v>22</v>
      </c>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93">
        <v>1</v>
      </c>
      <c r="EA33" s="93">
        <v>1</v>
      </c>
      <c r="EB33" s="94">
        <v>0.3</v>
      </c>
      <c r="EC33" s="93" t="s">
        <v>64</v>
      </c>
      <c r="ED33" s="94" t="s">
        <v>62</v>
      </c>
      <c r="EE33" s="94" t="s">
        <v>63</v>
      </c>
      <c r="EF33" s="94" t="s">
        <v>140</v>
      </c>
      <c r="EG33" s="95" t="e">
        <f>VLOOKUP(DY33,#REF!,28,0)</f>
        <v>#REF!</v>
      </c>
      <c r="EH33" s="96" t="e">
        <f>VLOOKUP(DY33,#REF!,29,0)</f>
        <v>#REF!</v>
      </c>
      <c r="EI33" s="97" t="e">
        <f>EH33/EG33</f>
        <v>#REF!</v>
      </c>
      <c r="EJ33" s="98" t="e">
        <f>VLOOKUP(DY33,#REF!,30,0)</f>
        <v>#REF!</v>
      </c>
      <c r="EK33" s="97" t="e">
        <f>EJ33/EG33</f>
        <v>#REF!</v>
      </c>
      <c r="EL33" s="98" t="e">
        <f>VLOOKUP(DY33,#REF!,31,0)</f>
        <v>#REF!</v>
      </c>
      <c r="EM33" s="97" t="e">
        <f>EL33/EG33</f>
        <v>#REF!</v>
      </c>
      <c r="EN33" s="12" t="s">
        <v>144</v>
      </c>
      <c r="EO33" s="106">
        <f>EQ33</f>
        <v>0</v>
      </c>
      <c r="EP33" s="11"/>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row>
    <row r="34" spans="1:146" s="99" customFormat="1" ht="27" customHeight="1">
      <c r="A34" s="64">
        <v>17</v>
      </c>
      <c r="B34" s="58">
        <v>2</v>
      </c>
      <c r="C34" s="61" t="s">
        <v>116</v>
      </c>
      <c r="D34" s="60">
        <v>1</v>
      </c>
      <c r="E34" s="60">
        <v>1</v>
      </c>
      <c r="F34" s="60" t="s">
        <v>70</v>
      </c>
      <c r="G34" s="60" t="s">
        <v>64</v>
      </c>
      <c r="H34" s="60" t="s">
        <v>62</v>
      </c>
      <c r="I34" s="60" t="s">
        <v>63</v>
      </c>
      <c r="J34" s="71" t="s">
        <v>140</v>
      </c>
      <c r="K34" s="55">
        <v>10</v>
      </c>
      <c r="L34" s="58">
        <v>2</v>
      </c>
      <c r="M34" s="111">
        <f t="shared" si="0"/>
        <v>0.2</v>
      </c>
      <c r="N34" s="58">
        <v>0</v>
      </c>
      <c r="O34" s="111">
        <f t="shared" si="1"/>
        <v>0</v>
      </c>
      <c r="P34" s="58">
        <v>0</v>
      </c>
      <c r="Q34" s="111">
        <f t="shared" si="2"/>
        <v>0</v>
      </c>
      <c r="R34" s="58">
        <v>8</v>
      </c>
      <c r="S34" s="111">
        <f t="shared" si="3"/>
        <v>0.8</v>
      </c>
      <c r="T34" s="58">
        <v>0</v>
      </c>
      <c r="U34" s="111">
        <f t="shared" si="4"/>
        <v>0</v>
      </c>
      <c r="V34" s="81"/>
      <c r="W34" s="66" t="str">
        <f>IF(U34&gt;=30%,"A","B")</f>
        <v>B</v>
      </c>
      <c r="X34" s="105"/>
      <c r="Y34" s="92" t="e">
        <f>IF(AND(Q34=100%,S34&gt;=60%,U34&gt;=5%,#REF!="A"),"A",IF(AND(S34&gt;=60%,OR(#REF!="B",#REF!="A")),"B",IF(AND(E34=100%,Q34&gt;=70%,OR(#REF!="B",#REF!="A",#REF!="C")),"C","D")))</f>
        <v>#REF!</v>
      </c>
      <c r="Z34" s="127">
        <v>23</v>
      </c>
      <c r="DZ34" s="100">
        <v>1</v>
      </c>
      <c r="EA34" s="100">
        <v>1</v>
      </c>
      <c r="EB34" s="100" t="s">
        <v>138</v>
      </c>
      <c r="EC34" s="100" t="s">
        <v>64</v>
      </c>
      <c r="ED34" s="100" t="s">
        <v>62</v>
      </c>
      <c r="EE34" s="100" t="s">
        <v>63</v>
      </c>
      <c r="EF34" s="100" t="s">
        <v>140</v>
      </c>
      <c r="EG34" s="95" t="e">
        <f>VLOOKUP(DY34,#REF!,28,0)</f>
        <v>#REF!</v>
      </c>
      <c r="EH34" s="96" t="e">
        <f>VLOOKUP(DY34,#REF!,29,0)</f>
        <v>#REF!</v>
      </c>
      <c r="EI34" s="97" t="e">
        <f>EH34/EG34</f>
        <v>#REF!</v>
      </c>
      <c r="EJ34" s="98" t="e">
        <f>VLOOKUP(DY34,#REF!,30,0)</f>
        <v>#REF!</v>
      </c>
      <c r="EK34" s="97" t="e">
        <f>EJ34/EG34</f>
        <v>#REF!</v>
      </c>
      <c r="EL34" s="98" t="e">
        <f>VLOOKUP(DY34,#REF!,31,0)</f>
        <v>#REF!</v>
      </c>
      <c r="EM34" s="97" t="e">
        <f>EL34/EG34</f>
        <v>#REF!</v>
      </c>
      <c r="EN34" s="102" t="s">
        <v>140</v>
      </c>
      <c r="EO34" s="106">
        <f>EQ34</f>
        <v>0</v>
      </c>
      <c r="EP34" s="11"/>
    </row>
    <row r="35" spans="1:146" s="99" customFormat="1" ht="27" customHeight="1">
      <c r="A35" s="64">
        <v>18</v>
      </c>
      <c r="B35" s="56">
        <v>3</v>
      </c>
      <c r="C35" s="65" t="s">
        <v>117</v>
      </c>
      <c r="D35" s="60">
        <v>1</v>
      </c>
      <c r="E35" s="60">
        <v>1</v>
      </c>
      <c r="F35" s="60" t="s">
        <v>207</v>
      </c>
      <c r="G35" s="60" t="s">
        <v>64</v>
      </c>
      <c r="H35" s="60" t="s">
        <v>62</v>
      </c>
      <c r="I35" s="60" t="s">
        <v>63</v>
      </c>
      <c r="J35" s="37" t="s">
        <v>140</v>
      </c>
      <c r="K35" s="55">
        <v>6</v>
      </c>
      <c r="L35" s="70">
        <v>1</v>
      </c>
      <c r="M35" s="111">
        <f t="shared" si="0"/>
        <v>0.16666666666666666</v>
      </c>
      <c r="N35" s="70">
        <v>0</v>
      </c>
      <c r="O35" s="111">
        <f t="shared" si="1"/>
        <v>0</v>
      </c>
      <c r="P35" s="70">
        <v>0</v>
      </c>
      <c r="Q35" s="111">
        <f t="shared" si="2"/>
        <v>0</v>
      </c>
      <c r="R35" s="70">
        <v>5</v>
      </c>
      <c r="S35" s="111">
        <f t="shared" si="3"/>
        <v>0.8333333333333334</v>
      </c>
      <c r="T35" s="70">
        <v>0</v>
      </c>
      <c r="U35" s="111">
        <f t="shared" si="4"/>
        <v>0</v>
      </c>
      <c r="V35" s="73"/>
      <c r="W35" s="66" t="str">
        <f>IF(U35&gt;=30%,"A","B")</f>
        <v>B</v>
      </c>
      <c r="X35" s="105"/>
      <c r="Y35" s="92"/>
      <c r="Z35" s="14">
        <v>24</v>
      </c>
      <c r="DZ35" s="100"/>
      <c r="EA35" s="100"/>
      <c r="EB35" s="101"/>
      <c r="EC35" s="100"/>
      <c r="ED35" s="101"/>
      <c r="EE35" s="100"/>
      <c r="EF35" s="100"/>
      <c r="EG35" s="95"/>
      <c r="EH35" s="96"/>
      <c r="EI35" s="97"/>
      <c r="EJ35" s="98"/>
      <c r="EK35" s="97"/>
      <c r="EL35" s="98"/>
      <c r="EM35" s="97"/>
      <c r="EN35" s="102"/>
      <c r="EO35" s="106"/>
      <c r="EP35" s="11"/>
    </row>
    <row r="36" spans="1:146" s="99" customFormat="1" ht="27" customHeight="1">
      <c r="A36" s="64">
        <v>19</v>
      </c>
      <c r="B36" s="58">
        <v>4</v>
      </c>
      <c r="C36" s="61" t="s">
        <v>118</v>
      </c>
      <c r="D36" s="60">
        <v>1</v>
      </c>
      <c r="E36" s="60">
        <v>1</v>
      </c>
      <c r="F36" s="60" t="s">
        <v>70</v>
      </c>
      <c r="G36" s="60" t="s">
        <v>64</v>
      </c>
      <c r="H36" s="60" t="s">
        <v>62</v>
      </c>
      <c r="I36" s="60" t="s">
        <v>63</v>
      </c>
      <c r="J36" s="71" t="s">
        <v>144</v>
      </c>
      <c r="K36" s="55">
        <v>4</v>
      </c>
      <c r="L36" s="70">
        <v>1</v>
      </c>
      <c r="M36" s="111">
        <f t="shared" si="0"/>
        <v>0.25</v>
      </c>
      <c r="N36" s="70">
        <v>0</v>
      </c>
      <c r="O36" s="111">
        <f t="shared" si="1"/>
        <v>0</v>
      </c>
      <c r="P36" s="70">
        <v>0</v>
      </c>
      <c r="Q36" s="111">
        <f t="shared" si="2"/>
        <v>0</v>
      </c>
      <c r="R36" s="70">
        <v>3</v>
      </c>
      <c r="S36" s="111">
        <f t="shared" si="3"/>
        <v>0.75</v>
      </c>
      <c r="T36" s="70">
        <v>0</v>
      </c>
      <c r="U36" s="111">
        <f t="shared" si="4"/>
        <v>0</v>
      </c>
      <c r="V36" s="81"/>
      <c r="W36" s="66" t="str">
        <f>IF(U36&gt;=30%,"A","B")</f>
        <v>B</v>
      </c>
      <c r="X36" s="105"/>
      <c r="Y36" s="92" t="s">
        <v>144</v>
      </c>
      <c r="Z36" s="127">
        <v>25</v>
      </c>
      <c r="DZ36" s="100"/>
      <c r="EA36" s="100"/>
      <c r="EB36" s="101"/>
      <c r="EC36" s="100"/>
      <c r="ED36" s="101"/>
      <c r="EE36" s="100"/>
      <c r="EF36" s="100"/>
      <c r="EG36" s="95"/>
      <c r="EH36" s="96"/>
      <c r="EI36" s="97"/>
      <c r="EJ36" s="98"/>
      <c r="EK36" s="97"/>
      <c r="EL36" s="98"/>
      <c r="EM36" s="97"/>
      <c r="EN36" s="102"/>
      <c r="EO36" s="106"/>
      <c r="EP36" s="11"/>
    </row>
    <row r="37" spans="1:236" s="134" customFormat="1" ht="27" customHeight="1">
      <c r="A37" s="63"/>
      <c r="B37" s="57" t="s">
        <v>88</v>
      </c>
      <c r="C37" s="59" t="s">
        <v>0</v>
      </c>
      <c r="D37" s="72"/>
      <c r="E37" s="72"/>
      <c r="F37" s="72"/>
      <c r="G37" s="72"/>
      <c r="H37" s="72"/>
      <c r="I37" s="72"/>
      <c r="J37" s="81"/>
      <c r="K37" s="55">
        <f>SUM(K38:K41)</f>
        <v>20</v>
      </c>
      <c r="L37" s="55">
        <f>SUM(L38:L41)</f>
        <v>0</v>
      </c>
      <c r="M37" s="125">
        <f t="shared" si="0"/>
        <v>0</v>
      </c>
      <c r="N37" s="55">
        <f>SUM(N38:N41)</f>
        <v>0</v>
      </c>
      <c r="O37" s="125">
        <f t="shared" si="1"/>
        <v>0</v>
      </c>
      <c r="P37" s="55">
        <f>SUM(P38:P41)</f>
        <v>2</v>
      </c>
      <c r="Q37" s="125">
        <f t="shared" si="2"/>
        <v>0.1</v>
      </c>
      <c r="R37" s="55">
        <f>SUM(R38:R41)</f>
        <v>13</v>
      </c>
      <c r="S37" s="125">
        <f t="shared" si="3"/>
        <v>0.65</v>
      </c>
      <c r="T37" s="55">
        <f>SUM(T38:T41)</f>
        <v>5</v>
      </c>
      <c r="U37" s="125">
        <f t="shared" si="4"/>
        <v>0.25</v>
      </c>
      <c r="V37" s="81"/>
      <c r="W37" s="66"/>
      <c r="X37" s="105"/>
      <c r="Y37" s="126" t="e">
        <f>IF(AND(Q37=100%,S37&gt;=60%,U37&gt;=10%,#REF!="A"),"A",IF(AND(S37&gt;=60%,OR(#REF!="B",#REF!="A")),"B",IF(AND(E37=100%,Q37&gt;=70%,OR(#REF!="B",#REF!="A",#REF!="C")),"C","D")))</f>
        <v>#REF!</v>
      </c>
      <c r="Z37" s="14">
        <v>26</v>
      </c>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7"/>
      <c r="BX37" s="127"/>
      <c r="BY37" s="127"/>
      <c r="BZ37" s="127"/>
      <c r="CA37" s="127"/>
      <c r="CB37" s="127"/>
      <c r="CC37" s="127"/>
      <c r="CD37" s="127"/>
      <c r="CE37" s="127"/>
      <c r="CF37" s="127"/>
      <c r="CG37" s="127"/>
      <c r="CH37" s="127"/>
      <c r="CI37" s="127"/>
      <c r="CJ37" s="127"/>
      <c r="CK37" s="127"/>
      <c r="CL37" s="127"/>
      <c r="CM37" s="127"/>
      <c r="CN37" s="127"/>
      <c r="CO37" s="127"/>
      <c r="CP37" s="127"/>
      <c r="CQ37" s="127"/>
      <c r="CR37" s="127"/>
      <c r="CS37" s="127"/>
      <c r="CT37" s="127"/>
      <c r="CU37" s="127"/>
      <c r="CV37" s="127"/>
      <c r="CW37" s="127"/>
      <c r="CX37" s="127"/>
      <c r="CY37" s="127"/>
      <c r="CZ37" s="127"/>
      <c r="DA37" s="127"/>
      <c r="DB37" s="127"/>
      <c r="DC37" s="127"/>
      <c r="DD37" s="127"/>
      <c r="DE37" s="127"/>
      <c r="DF37" s="127"/>
      <c r="DG37" s="127"/>
      <c r="DH37" s="127"/>
      <c r="DI37" s="127"/>
      <c r="DJ37" s="127"/>
      <c r="DK37" s="127"/>
      <c r="DL37" s="127"/>
      <c r="DM37" s="127"/>
      <c r="DN37" s="127"/>
      <c r="DO37" s="127"/>
      <c r="DP37" s="127"/>
      <c r="DQ37" s="127"/>
      <c r="DR37" s="127"/>
      <c r="DS37" s="127"/>
      <c r="DT37" s="127"/>
      <c r="DU37" s="127"/>
      <c r="DV37" s="127"/>
      <c r="DW37" s="127"/>
      <c r="DX37" s="127"/>
      <c r="DY37" s="127"/>
      <c r="DZ37" s="128">
        <v>1</v>
      </c>
      <c r="EA37" s="128">
        <v>1</v>
      </c>
      <c r="EB37" s="129" t="s">
        <v>70</v>
      </c>
      <c r="EC37" s="128" t="s">
        <v>64</v>
      </c>
      <c r="ED37" s="129" t="s">
        <v>62</v>
      </c>
      <c r="EE37" s="135" t="s">
        <v>63</v>
      </c>
      <c r="EF37" s="135" t="s">
        <v>144</v>
      </c>
      <c r="EG37" s="95" t="e">
        <f>VLOOKUP(DY37,#REF!,28,0)</f>
        <v>#REF!</v>
      </c>
      <c r="EH37" s="130" t="e">
        <f>VLOOKUP(DY37,#REF!,29,0)</f>
        <v>#REF!</v>
      </c>
      <c r="EI37" s="131" t="e">
        <f aca="true" t="shared" si="9" ref="EI37:EI52">EH37/EG37</f>
        <v>#REF!</v>
      </c>
      <c r="EJ37" s="132" t="e">
        <f>VLOOKUP(DY37,#REF!,30,0)</f>
        <v>#REF!</v>
      </c>
      <c r="EK37" s="131" t="e">
        <f aca="true" t="shared" si="10" ref="EK37:EK52">EJ37/EG37</f>
        <v>#REF!</v>
      </c>
      <c r="EL37" s="132" t="e">
        <f>VLOOKUP(DY37,#REF!,31,0)</f>
        <v>#REF!</v>
      </c>
      <c r="EM37" s="131" t="e">
        <f aca="true" t="shared" si="11" ref="EM37:EM52">EL37/EG37</f>
        <v>#REF!</v>
      </c>
      <c r="EN37" s="106" t="s">
        <v>140</v>
      </c>
      <c r="EO37" s="106">
        <f aca="true" t="shared" si="12" ref="EO37:EO52">EQ37</f>
        <v>0</v>
      </c>
      <c r="EP37" s="133"/>
      <c r="EQ37" s="127"/>
      <c r="ER37" s="127"/>
      <c r="ES37" s="127"/>
      <c r="ET37" s="127"/>
      <c r="EU37" s="127"/>
      <c r="EV37" s="127"/>
      <c r="EW37" s="127"/>
      <c r="EX37" s="127"/>
      <c r="EY37" s="127"/>
      <c r="EZ37" s="127"/>
      <c r="FA37" s="127"/>
      <c r="FB37" s="127"/>
      <c r="FC37" s="127"/>
      <c r="FD37" s="127"/>
      <c r="FE37" s="127"/>
      <c r="FF37" s="127"/>
      <c r="FG37" s="127"/>
      <c r="FH37" s="127"/>
      <c r="FI37" s="127"/>
      <c r="FJ37" s="127"/>
      <c r="FK37" s="127"/>
      <c r="FL37" s="127"/>
      <c r="FM37" s="127"/>
      <c r="FN37" s="127"/>
      <c r="FO37" s="127"/>
      <c r="FP37" s="127"/>
      <c r="FQ37" s="127"/>
      <c r="FR37" s="127"/>
      <c r="FS37" s="127"/>
      <c r="FT37" s="127"/>
      <c r="FU37" s="127"/>
      <c r="FV37" s="127"/>
      <c r="FW37" s="127"/>
      <c r="FX37" s="127"/>
      <c r="FY37" s="127"/>
      <c r="FZ37" s="127"/>
      <c r="GA37" s="127"/>
      <c r="GB37" s="127"/>
      <c r="GC37" s="127"/>
      <c r="GD37" s="127"/>
      <c r="GE37" s="127"/>
      <c r="GF37" s="127"/>
      <c r="GG37" s="127"/>
      <c r="GH37" s="127"/>
      <c r="GI37" s="127"/>
      <c r="GJ37" s="127"/>
      <c r="GK37" s="127"/>
      <c r="GL37" s="127"/>
      <c r="GM37" s="127"/>
      <c r="GN37" s="127"/>
      <c r="GO37" s="127"/>
      <c r="GP37" s="127"/>
      <c r="GQ37" s="127"/>
      <c r="GR37" s="127"/>
      <c r="GS37" s="127"/>
      <c r="GT37" s="127"/>
      <c r="GU37" s="127"/>
      <c r="GV37" s="127"/>
      <c r="GW37" s="127"/>
      <c r="GX37" s="127"/>
      <c r="GY37" s="127"/>
      <c r="GZ37" s="127"/>
      <c r="HA37" s="127"/>
      <c r="HB37" s="127"/>
      <c r="HC37" s="127"/>
      <c r="HD37" s="127"/>
      <c r="HE37" s="127"/>
      <c r="HF37" s="127"/>
      <c r="HG37" s="127"/>
      <c r="HH37" s="127"/>
      <c r="HI37" s="127"/>
      <c r="HJ37" s="127"/>
      <c r="HK37" s="127"/>
      <c r="HL37" s="127"/>
      <c r="HM37" s="127"/>
      <c r="HN37" s="127"/>
      <c r="HO37" s="127"/>
      <c r="HP37" s="127"/>
      <c r="HQ37" s="127"/>
      <c r="HR37" s="127"/>
      <c r="HS37" s="127"/>
      <c r="HT37" s="127"/>
      <c r="HU37" s="127"/>
      <c r="HV37" s="127"/>
      <c r="HW37" s="127"/>
      <c r="HX37" s="127"/>
      <c r="HY37" s="127"/>
      <c r="HZ37" s="127"/>
      <c r="IA37" s="127"/>
      <c r="IB37" s="127"/>
    </row>
    <row r="38" spans="1:236" s="99" customFormat="1" ht="27" customHeight="1">
      <c r="A38" s="64">
        <v>20</v>
      </c>
      <c r="B38" s="58">
        <v>1</v>
      </c>
      <c r="C38" s="61" t="s">
        <v>173</v>
      </c>
      <c r="D38" s="60">
        <v>1</v>
      </c>
      <c r="E38" s="60">
        <v>1</v>
      </c>
      <c r="F38" s="60" t="s">
        <v>70</v>
      </c>
      <c r="G38" s="60" t="s">
        <v>64</v>
      </c>
      <c r="H38" s="60" t="s">
        <v>62</v>
      </c>
      <c r="I38" s="60" t="s">
        <v>63</v>
      </c>
      <c r="J38" s="37" t="s">
        <v>140</v>
      </c>
      <c r="K38" s="55">
        <v>8</v>
      </c>
      <c r="L38" s="58">
        <v>0</v>
      </c>
      <c r="M38" s="111">
        <f t="shared" si="0"/>
        <v>0</v>
      </c>
      <c r="N38" s="58">
        <v>0</v>
      </c>
      <c r="O38" s="111">
        <f t="shared" si="1"/>
        <v>0</v>
      </c>
      <c r="P38" s="58">
        <v>2</v>
      </c>
      <c r="Q38" s="111">
        <f t="shared" si="2"/>
        <v>0.25</v>
      </c>
      <c r="R38" s="58">
        <v>6</v>
      </c>
      <c r="S38" s="111">
        <f t="shared" si="3"/>
        <v>0.75</v>
      </c>
      <c r="T38" s="58">
        <v>0</v>
      </c>
      <c r="U38" s="111">
        <f t="shared" si="4"/>
        <v>0</v>
      </c>
      <c r="V38" s="73"/>
      <c r="W38" s="66" t="str">
        <f>IF(U38&gt;=30%,"A","B")</f>
        <v>B</v>
      </c>
      <c r="X38" s="105"/>
      <c r="Y38" s="92" t="e">
        <f>IF(AND(Q38=100%,S38&gt;=60%,U38&gt;=10%,#REF!="A"),"A",IF(AND(S38&gt;=60%,OR(#REF!="B",#REF!="A")),"B",IF(AND(E38=100%,Q38&gt;=70%,OR(#REF!="B",#REF!="A",#REF!="C")),"C","D")))</f>
        <v>#REF!</v>
      </c>
      <c r="Z38" s="127">
        <v>27</v>
      </c>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93">
        <v>1</v>
      </c>
      <c r="EA38" s="93">
        <v>1</v>
      </c>
      <c r="EB38" s="94" t="s">
        <v>70</v>
      </c>
      <c r="EC38" s="93" t="s">
        <v>64</v>
      </c>
      <c r="ED38" s="94" t="s">
        <v>62</v>
      </c>
      <c r="EE38" s="94" t="s">
        <v>63</v>
      </c>
      <c r="EF38" s="94" t="s">
        <v>140</v>
      </c>
      <c r="EG38" s="95" t="e">
        <f>VLOOKUP(DY38,#REF!,28,0)</f>
        <v>#REF!</v>
      </c>
      <c r="EH38" s="96" t="e">
        <f>VLOOKUP(DY38,#REF!,29,0)</f>
        <v>#REF!</v>
      </c>
      <c r="EI38" s="97" t="e">
        <f t="shared" si="9"/>
        <v>#REF!</v>
      </c>
      <c r="EJ38" s="98" t="e">
        <f>VLOOKUP(DY38,#REF!,30,0)</f>
        <v>#REF!</v>
      </c>
      <c r="EK38" s="97" t="e">
        <f t="shared" si="10"/>
        <v>#REF!</v>
      </c>
      <c r="EL38" s="98" t="e">
        <f>VLOOKUP(DY38,#REF!,31,0)</f>
        <v>#REF!</v>
      </c>
      <c r="EM38" s="97" t="e">
        <f t="shared" si="11"/>
        <v>#REF!</v>
      </c>
      <c r="EN38" s="12" t="s">
        <v>140</v>
      </c>
      <c r="EO38" s="106">
        <f t="shared" si="12"/>
        <v>0</v>
      </c>
      <c r="EP38" s="11"/>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row>
    <row r="39" spans="1:236" s="99" customFormat="1" ht="27" customHeight="1">
      <c r="A39" s="64">
        <v>21</v>
      </c>
      <c r="B39" s="58">
        <v>2</v>
      </c>
      <c r="C39" s="61" t="s">
        <v>174</v>
      </c>
      <c r="D39" s="60">
        <v>1</v>
      </c>
      <c r="E39" s="60">
        <v>1</v>
      </c>
      <c r="F39" s="60" t="s">
        <v>70</v>
      </c>
      <c r="G39" s="60" t="s">
        <v>64</v>
      </c>
      <c r="H39" s="60" t="s">
        <v>62</v>
      </c>
      <c r="I39" s="60" t="s">
        <v>63</v>
      </c>
      <c r="J39" s="37" t="s">
        <v>144</v>
      </c>
      <c r="K39" s="55">
        <v>6</v>
      </c>
      <c r="L39" s="58">
        <v>0</v>
      </c>
      <c r="M39" s="111">
        <f t="shared" si="0"/>
        <v>0</v>
      </c>
      <c r="N39" s="58">
        <v>0</v>
      </c>
      <c r="O39" s="111">
        <f t="shared" si="1"/>
        <v>0</v>
      </c>
      <c r="P39" s="58">
        <v>0</v>
      </c>
      <c r="Q39" s="111">
        <f t="shared" si="2"/>
        <v>0</v>
      </c>
      <c r="R39" s="58">
        <v>3</v>
      </c>
      <c r="S39" s="111">
        <f t="shared" si="3"/>
        <v>0.5</v>
      </c>
      <c r="T39" s="58">
        <v>3</v>
      </c>
      <c r="U39" s="111">
        <f t="shared" si="4"/>
        <v>0.5</v>
      </c>
      <c r="V39" s="73"/>
      <c r="W39" s="66" t="str">
        <f>IF(U39&gt;=30%,"A","B")</f>
        <v>A</v>
      </c>
      <c r="X39" s="105"/>
      <c r="Y39" s="92" t="e">
        <f>IF(AND(Q39=100%,S39&gt;=60%,U39&gt;=10%,#REF!="A"),"A",IF(AND(S39&gt;=60%,OR(#REF!="B",#REF!="A")),"B",IF(AND(E39=100%,Q39&gt;=70%,OR(#REF!="B",#REF!="A",#REF!="C")),"C","D")))</f>
        <v>#REF!</v>
      </c>
      <c r="Z39" s="14">
        <v>28</v>
      </c>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93">
        <v>1</v>
      </c>
      <c r="EA39" s="93">
        <v>1</v>
      </c>
      <c r="EB39" s="94" t="s">
        <v>121</v>
      </c>
      <c r="EC39" s="93" t="s">
        <v>64</v>
      </c>
      <c r="ED39" s="94" t="s">
        <v>62</v>
      </c>
      <c r="EE39" s="94" t="s">
        <v>63</v>
      </c>
      <c r="EF39" s="94" t="s">
        <v>140</v>
      </c>
      <c r="EG39" s="95" t="e">
        <f>VLOOKUP(DY39,#REF!,28,0)</f>
        <v>#REF!</v>
      </c>
      <c r="EH39" s="96" t="e">
        <f>VLOOKUP(DY39,#REF!,29,0)</f>
        <v>#REF!</v>
      </c>
      <c r="EI39" s="97" t="e">
        <f t="shared" si="9"/>
        <v>#REF!</v>
      </c>
      <c r="EJ39" s="98" t="e">
        <f>VLOOKUP(DY39,#REF!,30,0)</f>
        <v>#REF!</v>
      </c>
      <c r="EK39" s="97" t="e">
        <f t="shared" si="10"/>
        <v>#REF!</v>
      </c>
      <c r="EL39" s="98" t="e">
        <f>VLOOKUP(DY39,#REF!,31,0)</f>
        <v>#REF!</v>
      </c>
      <c r="EM39" s="97" t="e">
        <f t="shared" si="11"/>
        <v>#REF!</v>
      </c>
      <c r="EN39" s="12" t="s">
        <v>140</v>
      </c>
      <c r="EO39" s="106">
        <f t="shared" si="12"/>
        <v>0</v>
      </c>
      <c r="EP39" s="11"/>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row>
    <row r="40" spans="1:236" s="99" customFormat="1" ht="27" customHeight="1" thickBot="1">
      <c r="A40" s="64">
        <v>22</v>
      </c>
      <c r="B40" s="58">
        <v>3</v>
      </c>
      <c r="C40" s="61" t="s">
        <v>175</v>
      </c>
      <c r="D40" s="60">
        <v>1</v>
      </c>
      <c r="E40" s="60">
        <v>1</v>
      </c>
      <c r="F40" s="60" t="s">
        <v>70</v>
      </c>
      <c r="G40" s="60" t="s">
        <v>64</v>
      </c>
      <c r="H40" s="60" t="s">
        <v>62</v>
      </c>
      <c r="I40" s="60" t="s">
        <v>63</v>
      </c>
      <c r="J40" s="37" t="s">
        <v>144</v>
      </c>
      <c r="K40" s="55">
        <v>4</v>
      </c>
      <c r="L40" s="58">
        <v>0</v>
      </c>
      <c r="M40" s="111">
        <f t="shared" si="0"/>
        <v>0</v>
      </c>
      <c r="N40" s="58">
        <v>0</v>
      </c>
      <c r="O40" s="111">
        <f t="shared" si="1"/>
        <v>0</v>
      </c>
      <c r="P40" s="58">
        <v>0</v>
      </c>
      <c r="Q40" s="111">
        <f t="shared" si="2"/>
        <v>0</v>
      </c>
      <c r="R40" s="58">
        <v>2</v>
      </c>
      <c r="S40" s="111">
        <f t="shared" si="3"/>
        <v>0.5</v>
      </c>
      <c r="T40" s="58">
        <v>2</v>
      </c>
      <c r="U40" s="111">
        <f t="shared" si="4"/>
        <v>0.5</v>
      </c>
      <c r="V40" s="73"/>
      <c r="W40" s="66" t="str">
        <f>IF(U40&gt;=30%,"A","B")</f>
        <v>A</v>
      </c>
      <c r="X40" s="108"/>
      <c r="Y40" s="92" t="e">
        <f>IF(AND(Q40=100%,S40&gt;=60%,U40&gt;=10%,#REF!="A"),"A",IF(AND(S40&gt;=60%,OR(#REF!="B",#REF!="A")),"B",IF(AND(E40=100%,Q40&gt;=70%,OR(#REF!="B",#REF!="A",#REF!="C")),"C","D")))</f>
        <v>#REF!</v>
      </c>
      <c r="Z40" s="127">
        <v>29</v>
      </c>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93">
        <v>1</v>
      </c>
      <c r="EA40" s="93">
        <v>1</v>
      </c>
      <c r="EB40" s="94" t="s">
        <v>121</v>
      </c>
      <c r="EC40" s="93" t="s">
        <v>64</v>
      </c>
      <c r="ED40" s="94" t="s">
        <v>62</v>
      </c>
      <c r="EE40" s="94" t="s">
        <v>63</v>
      </c>
      <c r="EF40" s="94" t="s">
        <v>140</v>
      </c>
      <c r="EG40" s="95" t="e">
        <f>VLOOKUP(DY40,#REF!,28,0)</f>
        <v>#REF!</v>
      </c>
      <c r="EH40" s="96" t="e">
        <f>VLOOKUP(DY40,#REF!,29,0)</f>
        <v>#REF!</v>
      </c>
      <c r="EI40" s="97" t="e">
        <f t="shared" si="9"/>
        <v>#REF!</v>
      </c>
      <c r="EJ40" s="98" t="e">
        <f>VLOOKUP(DY40,#REF!,30,0)</f>
        <v>#REF!</v>
      </c>
      <c r="EK40" s="97" t="e">
        <f t="shared" si="10"/>
        <v>#REF!</v>
      </c>
      <c r="EL40" s="98" t="e">
        <f>VLOOKUP(DY40,#REF!,31,0)</f>
        <v>#REF!</v>
      </c>
      <c r="EM40" s="97" t="e">
        <f t="shared" si="11"/>
        <v>#REF!</v>
      </c>
      <c r="EN40" s="12" t="s">
        <v>140</v>
      </c>
      <c r="EO40" s="106">
        <f t="shared" si="12"/>
        <v>0</v>
      </c>
      <c r="EP40" s="11"/>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row>
    <row r="41" spans="1:236" s="99" customFormat="1" ht="27" customHeight="1" thickTop="1">
      <c r="A41" s="64">
        <v>23</v>
      </c>
      <c r="B41" s="58">
        <v>4</v>
      </c>
      <c r="C41" s="67" t="s">
        <v>176</v>
      </c>
      <c r="D41" s="60">
        <v>1</v>
      </c>
      <c r="E41" s="60">
        <v>1</v>
      </c>
      <c r="F41" s="60" t="s">
        <v>70</v>
      </c>
      <c r="G41" s="60" t="s">
        <v>64</v>
      </c>
      <c r="H41" s="60" t="s">
        <v>62</v>
      </c>
      <c r="I41" s="60" t="s">
        <v>63</v>
      </c>
      <c r="J41" s="37" t="s">
        <v>140</v>
      </c>
      <c r="K41" s="55">
        <v>2</v>
      </c>
      <c r="L41" s="58">
        <v>0</v>
      </c>
      <c r="M41" s="111">
        <f t="shared" si="0"/>
        <v>0</v>
      </c>
      <c r="N41" s="58">
        <v>0</v>
      </c>
      <c r="O41" s="111">
        <f t="shared" si="1"/>
        <v>0</v>
      </c>
      <c r="P41" s="58">
        <v>0</v>
      </c>
      <c r="Q41" s="111">
        <f t="shared" si="2"/>
        <v>0</v>
      </c>
      <c r="R41" s="58">
        <v>2</v>
      </c>
      <c r="S41" s="111">
        <f t="shared" si="3"/>
        <v>1</v>
      </c>
      <c r="T41" s="58">
        <v>0</v>
      </c>
      <c r="U41" s="111">
        <f t="shared" si="4"/>
        <v>0</v>
      </c>
      <c r="V41" s="73"/>
      <c r="W41" s="66" t="str">
        <f>IF(U41&gt;=30%,"A","B")</f>
        <v>B</v>
      </c>
      <c r="X41" s="105"/>
      <c r="Y41" s="92" t="e">
        <f>IF(AND(Q41=100%,S41&gt;=60%,U41&gt;=10%,#REF!="A"),"A",IF(AND(S41&gt;=60%,OR(#REF!="B",#REF!="A")),"B",IF(AND(#REF!=100%,Q41&gt;=70%,OR(#REF!="B",#REF!="A",#REF!="C")),"C","D")))</f>
        <v>#REF!</v>
      </c>
      <c r="Z41" s="14">
        <v>30</v>
      </c>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c r="DT41" s="14"/>
      <c r="DU41" s="14"/>
      <c r="DV41" s="14"/>
      <c r="DW41" s="14"/>
      <c r="DX41" s="14"/>
      <c r="DY41" s="14"/>
      <c r="DZ41" s="93">
        <v>1</v>
      </c>
      <c r="EA41" s="93">
        <f>100%</f>
        <v>1</v>
      </c>
      <c r="EB41" s="94">
        <v>0.15</v>
      </c>
      <c r="EC41" s="93">
        <v>0.8</v>
      </c>
      <c r="ED41" s="94" t="s">
        <v>62</v>
      </c>
      <c r="EE41" s="94" t="s">
        <v>63</v>
      </c>
      <c r="EF41" s="94" t="s">
        <v>140</v>
      </c>
      <c r="EG41" s="95" t="e">
        <f>VLOOKUP(DY41,#REF!,28,0)</f>
        <v>#REF!</v>
      </c>
      <c r="EH41" s="96" t="e">
        <f>VLOOKUP(DY41,#REF!,29,0)</f>
        <v>#REF!</v>
      </c>
      <c r="EI41" s="97" t="e">
        <f t="shared" si="9"/>
        <v>#REF!</v>
      </c>
      <c r="EJ41" s="98" t="e">
        <f>VLOOKUP(DY41,#REF!,30,0)</f>
        <v>#REF!</v>
      </c>
      <c r="EK41" s="97" t="e">
        <f t="shared" si="10"/>
        <v>#REF!</v>
      </c>
      <c r="EL41" s="98" t="e">
        <f>VLOOKUP(DY41,#REF!,31,0)</f>
        <v>#REF!</v>
      </c>
      <c r="EM41" s="97" t="e">
        <f t="shared" si="11"/>
        <v>#REF!</v>
      </c>
      <c r="EN41" s="12" t="s">
        <v>140</v>
      </c>
      <c r="EO41" s="106">
        <f t="shared" si="12"/>
        <v>0</v>
      </c>
      <c r="EP41" s="11"/>
      <c r="EQ41" s="14"/>
      <c r="ER41" s="14"/>
      <c r="ES41" s="14"/>
      <c r="ET41" s="14"/>
      <c r="EU41" s="14"/>
      <c r="EV41" s="14"/>
      <c r="EW41" s="14"/>
      <c r="EX41" s="14"/>
      <c r="EY41" s="14"/>
      <c r="EZ41" s="14"/>
      <c r="FA41" s="14"/>
      <c r="FB41" s="14"/>
      <c r="FC41" s="14"/>
      <c r="FD41" s="14"/>
      <c r="FE41" s="14"/>
      <c r="FF41" s="14"/>
      <c r="FG41" s="14"/>
      <c r="FH41" s="14"/>
      <c r="FI41" s="14"/>
      <c r="FJ41" s="14"/>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row>
    <row r="42" spans="1:236" s="134" customFormat="1" ht="27" customHeight="1">
      <c r="A42" s="63"/>
      <c r="B42" s="57" t="s">
        <v>16</v>
      </c>
      <c r="C42" s="59" t="s">
        <v>4</v>
      </c>
      <c r="D42" s="72"/>
      <c r="E42" s="72"/>
      <c r="F42" s="72"/>
      <c r="G42" s="72"/>
      <c r="H42" s="72"/>
      <c r="I42" s="72"/>
      <c r="J42" s="73"/>
      <c r="K42" s="55">
        <f>SUM(K43:K45)</f>
        <v>21</v>
      </c>
      <c r="L42" s="55">
        <f>SUM(L43:L45)</f>
        <v>1</v>
      </c>
      <c r="M42" s="125">
        <f t="shared" si="0"/>
        <v>0.047619047619047616</v>
      </c>
      <c r="N42" s="55">
        <f>SUM(N43:N45)</f>
        <v>0</v>
      </c>
      <c r="O42" s="125">
        <f t="shared" si="1"/>
        <v>0</v>
      </c>
      <c r="P42" s="55">
        <f>SUM(P43:P45)</f>
        <v>0</v>
      </c>
      <c r="Q42" s="125">
        <f t="shared" si="2"/>
        <v>0</v>
      </c>
      <c r="R42" s="55">
        <f>SUM(R43:R45)</f>
        <v>14</v>
      </c>
      <c r="S42" s="125">
        <f t="shared" si="3"/>
        <v>0.6666666666666666</v>
      </c>
      <c r="T42" s="55">
        <f>SUM(T43:T45)</f>
        <v>6</v>
      </c>
      <c r="U42" s="125">
        <f t="shared" si="4"/>
        <v>0.2857142857142857</v>
      </c>
      <c r="V42" s="73"/>
      <c r="W42" s="66"/>
      <c r="X42" s="105"/>
      <c r="Y42" s="126" t="e">
        <f>IF(AND(Q42=100%,S42&gt;=60%,U42&gt;=10%,#REF!="A"),"A",IF(AND(S42&gt;=60%,OR(#REF!="B",#REF!="A")),"B",IF(AND(E42=100%,Q42&gt;=70%,OR(#REF!="B",#REF!="A",#REF!="C")),"C","D")))</f>
        <v>#REF!</v>
      </c>
      <c r="Z42" s="127">
        <v>31</v>
      </c>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c r="BK42" s="127"/>
      <c r="BL42" s="127"/>
      <c r="BM42" s="127"/>
      <c r="BN42" s="127"/>
      <c r="BO42" s="127"/>
      <c r="BP42" s="127"/>
      <c r="BQ42" s="127"/>
      <c r="BR42" s="127"/>
      <c r="BS42" s="127"/>
      <c r="BT42" s="127"/>
      <c r="BU42" s="127"/>
      <c r="BV42" s="127"/>
      <c r="BW42" s="127"/>
      <c r="BX42" s="127"/>
      <c r="BY42" s="127"/>
      <c r="BZ42" s="127"/>
      <c r="CA42" s="127"/>
      <c r="CB42" s="127"/>
      <c r="CC42" s="127"/>
      <c r="CD42" s="127"/>
      <c r="CE42" s="127"/>
      <c r="CF42" s="127"/>
      <c r="CG42" s="127"/>
      <c r="CH42" s="127"/>
      <c r="CI42" s="127"/>
      <c r="CJ42" s="127"/>
      <c r="CK42" s="127"/>
      <c r="CL42" s="127"/>
      <c r="CM42" s="127"/>
      <c r="CN42" s="127"/>
      <c r="CO42" s="127"/>
      <c r="CP42" s="127"/>
      <c r="CQ42" s="127"/>
      <c r="CR42" s="127"/>
      <c r="CS42" s="127"/>
      <c r="CT42" s="127"/>
      <c r="CU42" s="127"/>
      <c r="CV42" s="127"/>
      <c r="CW42" s="127"/>
      <c r="CX42" s="127"/>
      <c r="CY42" s="127"/>
      <c r="CZ42" s="127"/>
      <c r="DA42" s="127"/>
      <c r="DB42" s="127"/>
      <c r="DC42" s="127"/>
      <c r="DD42" s="127"/>
      <c r="DE42" s="127"/>
      <c r="DF42" s="127"/>
      <c r="DG42" s="127"/>
      <c r="DH42" s="127"/>
      <c r="DI42" s="127"/>
      <c r="DJ42" s="127"/>
      <c r="DK42" s="127"/>
      <c r="DL42" s="127"/>
      <c r="DM42" s="127"/>
      <c r="DN42" s="127"/>
      <c r="DO42" s="127"/>
      <c r="DP42" s="127"/>
      <c r="DQ42" s="127"/>
      <c r="DR42" s="127"/>
      <c r="DS42" s="127"/>
      <c r="DT42" s="127"/>
      <c r="DU42" s="127"/>
      <c r="DV42" s="127"/>
      <c r="DW42" s="127"/>
      <c r="DX42" s="127"/>
      <c r="DY42" s="127"/>
      <c r="DZ42" s="128">
        <v>1</v>
      </c>
      <c r="EA42" s="128">
        <v>1</v>
      </c>
      <c r="EB42" s="129" t="s">
        <v>67</v>
      </c>
      <c r="EC42" s="128" t="s">
        <v>64</v>
      </c>
      <c r="ED42" s="129" t="s">
        <v>62</v>
      </c>
      <c r="EE42" s="129" t="s">
        <v>63</v>
      </c>
      <c r="EF42" s="129" t="s">
        <v>140</v>
      </c>
      <c r="EG42" s="95" t="e">
        <f>VLOOKUP(DY42,#REF!,28,0)</f>
        <v>#REF!</v>
      </c>
      <c r="EH42" s="130" t="e">
        <f>VLOOKUP(DY42,#REF!,29,0)</f>
        <v>#REF!</v>
      </c>
      <c r="EI42" s="131" t="e">
        <f t="shared" si="9"/>
        <v>#REF!</v>
      </c>
      <c r="EJ42" s="132" t="e">
        <f>VLOOKUP(DY42,#REF!,30,0)</f>
        <v>#REF!</v>
      </c>
      <c r="EK42" s="131" t="e">
        <f t="shared" si="10"/>
        <v>#REF!</v>
      </c>
      <c r="EL42" s="132" t="e">
        <f>VLOOKUP(DY42,#REF!,31,0)</f>
        <v>#REF!</v>
      </c>
      <c r="EM42" s="131" t="e">
        <f t="shared" si="11"/>
        <v>#REF!</v>
      </c>
      <c r="EN42" s="106" t="s">
        <v>144</v>
      </c>
      <c r="EO42" s="106">
        <f t="shared" si="12"/>
        <v>0</v>
      </c>
      <c r="EP42" s="133"/>
      <c r="EQ42" s="127"/>
      <c r="ER42" s="127"/>
      <c r="ES42" s="127"/>
      <c r="ET42" s="127"/>
      <c r="EU42" s="127"/>
      <c r="EV42" s="127"/>
      <c r="EW42" s="127"/>
      <c r="EX42" s="127"/>
      <c r="EY42" s="127"/>
      <c r="EZ42" s="127"/>
      <c r="FA42" s="127"/>
      <c r="FB42" s="127"/>
      <c r="FC42" s="127"/>
      <c r="FD42" s="127"/>
      <c r="FE42" s="127"/>
      <c r="FF42" s="127"/>
      <c r="FG42" s="127"/>
      <c r="FH42" s="127"/>
      <c r="FI42" s="127"/>
      <c r="FJ42" s="127"/>
      <c r="FK42" s="127"/>
      <c r="FL42" s="127"/>
      <c r="FM42" s="127"/>
      <c r="FN42" s="127"/>
      <c r="FO42" s="127"/>
      <c r="FP42" s="127"/>
      <c r="FQ42" s="127"/>
      <c r="FR42" s="127"/>
      <c r="FS42" s="127"/>
      <c r="FT42" s="127"/>
      <c r="FU42" s="127"/>
      <c r="FV42" s="127"/>
      <c r="FW42" s="127"/>
      <c r="FX42" s="127"/>
      <c r="FY42" s="127"/>
      <c r="FZ42" s="127"/>
      <c r="GA42" s="127"/>
      <c r="GB42" s="127"/>
      <c r="GC42" s="127"/>
      <c r="GD42" s="127"/>
      <c r="GE42" s="127"/>
      <c r="GF42" s="127"/>
      <c r="GG42" s="127"/>
      <c r="GH42" s="127"/>
      <c r="GI42" s="127"/>
      <c r="GJ42" s="127"/>
      <c r="GK42" s="127"/>
      <c r="GL42" s="127"/>
      <c r="GM42" s="127"/>
      <c r="GN42" s="127"/>
      <c r="GO42" s="127"/>
      <c r="GP42" s="127"/>
      <c r="GQ42" s="127"/>
      <c r="GR42" s="127"/>
      <c r="GS42" s="127"/>
      <c r="GT42" s="127"/>
      <c r="GU42" s="127"/>
      <c r="GV42" s="127"/>
      <c r="GW42" s="127"/>
      <c r="GX42" s="127"/>
      <c r="GY42" s="127"/>
      <c r="GZ42" s="127"/>
      <c r="HA42" s="127"/>
      <c r="HB42" s="127"/>
      <c r="HC42" s="127"/>
      <c r="HD42" s="127"/>
      <c r="HE42" s="127"/>
      <c r="HF42" s="127"/>
      <c r="HG42" s="127"/>
      <c r="HH42" s="127"/>
      <c r="HI42" s="127"/>
      <c r="HJ42" s="127"/>
      <c r="HK42" s="127"/>
      <c r="HL42" s="127"/>
      <c r="HM42" s="127"/>
      <c r="HN42" s="127"/>
      <c r="HO42" s="127"/>
      <c r="HP42" s="127"/>
      <c r="HQ42" s="127"/>
      <c r="HR42" s="127"/>
      <c r="HS42" s="127"/>
      <c r="HT42" s="127"/>
      <c r="HU42" s="127"/>
      <c r="HV42" s="127"/>
      <c r="HW42" s="127"/>
      <c r="HX42" s="127"/>
      <c r="HY42" s="127"/>
      <c r="HZ42" s="127"/>
      <c r="IA42" s="127"/>
      <c r="IB42" s="127"/>
    </row>
    <row r="43" spans="1:236" s="99" customFormat="1" ht="27" customHeight="1">
      <c r="A43" s="64">
        <v>24</v>
      </c>
      <c r="B43" s="58">
        <v>1</v>
      </c>
      <c r="C43" s="61" t="s">
        <v>132</v>
      </c>
      <c r="D43" s="60">
        <v>1</v>
      </c>
      <c r="E43" s="60">
        <v>1</v>
      </c>
      <c r="F43" s="60" t="s">
        <v>208</v>
      </c>
      <c r="G43" s="60" t="s">
        <v>64</v>
      </c>
      <c r="H43" s="60" t="s">
        <v>62</v>
      </c>
      <c r="I43" s="60" t="s">
        <v>63</v>
      </c>
      <c r="J43" s="37" t="s">
        <v>144</v>
      </c>
      <c r="K43" s="55">
        <v>9</v>
      </c>
      <c r="L43" s="58">
        <v>0</v>
      </c>
      <c r="M43" s="111">
        <f t="shared" si="0"/>
        <v>0</v>
      </c>
      <c r="N43" s="58">
        <v>0</v>
      </c>
      <c r="O43" s="111">
        <f t="shared" si="1"/>
        <v>0</v>
      </c>
      <c r="P43" s="58">
        <v>0</v>
      </c>
      <c r="Q43" s="111">
        <f t="shared" si="2"/>
        <v>0</v>
      </c>
      <c r="R43" s="58">
        <v>8</v>
      </c>
      <c r="S43" s="111">
        <f t="shared" si="3"/>
        <v>0.8888888888888888</v>
      </c>
      <c r="T43" s="58">
        <v>1</v>
      </c>
      <c r="U43" s="111">
        <f t="shared" si="4"/>
        <v>0.1111111111111111</v>
      </c>
      <c r="V43" s="73"/>
      <c r="W43" s="66" t="str">
        <f>IF(U43&gt;=30%,"A","B")</f>
        <v>B</v>
      </c>
      <c r="X43" s="105"/>
      <c r="Y43" s="92" t="e">
        <f>IF(AND(Q43=100%,S43&gt;=60%,U43&gt;=10%,#REF!="A"),"A",IF(AND(S43&gt;=60%,OR(#REF!="B",#REF!="A")),"B",IF(AND(E43=100%,Q43&gt;=70%,OR(#REF!="B",#REF!="A",#REF!="C")),"C","D")))</f>
        <v>#REF!</v>
      </c>
      <c r="Z43" s="14">
        <v>32</v>
      </c>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93">
        <v>1</v>
      </c>
      <c r="EA43" s="93">
        <v>1</v>
      </c>
      <c r="EB43" s="94" t="s">
        <v>68</v>
      </c>
      <c r="EC43" s="93" t="s">
        <v>64</v>
      </c>
      <c r="ED43" s="94" t="s">
        <v>62</v>
      </c>
      <c r="EE43" s="94" t="s">
        <v>63</v>
      </c>
      <c r="EF43" s="94" t="s">
        <v>140</v>
      </c>
      <c r="EG43" s="95" t="e">
        <f>VLOOKUP(DY43,#REF!,28,0)</f>
        <v>#REF!</v>
      </c>
      <c r="EH43" s="96" t="e">
        <f>VLOOKUP(DY43,#REF!,29,0)</f>
        <v>#REF!</v>
      </c>
      <c r="EI43" s="97" t="e">
        <f t="shared" si="9"/>
        <v>#REF!</v>
      </c>
      <c r="EJ43" s="98" t="e">
        <f>VLOOKUP(DY43,#REF!,30,0)</f>
        <v>#REF!</v>
      </c>
      <c r="EK43" s="97" t="e">
        <f t="shared" si="10"/>
        <v>#REF!</v>
      </c>
      <c r="EL43" s="98" t="e">
        <f>VLOOKUP(DY43,#REF!,31,0)</f>
        <v>#REF!</v>
      </c>
      <c r="EM43" s="97" t="e">
        <f t="shared" si="11"/>
        <v>#REF!</v>
      </c>
      <c r="EN43" s="12" t="s">
        <v>140</v>
      </c>
      <c r="EO43" s="106">
        <f t="shared" si="12"/>
        <v>0</v>
      </c>
      <c r="EP43" s="11"/>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row>
    <row r="44" spans="1:236" s="99" customFormat="1" ht="27" customHeight="1">
      <c r="A44" s="64">
        <v>25</v>
      </c>
      <c r="B44" s="58">
        <v>2</v>
      </c>
      <c r="C44" s="61" t="s">
        <v>133</v>
      </c>
      <c r="D44" s="60">
        <v>1</v>
      </c>
      <c r="E44" s="60">
        <v>1</v>
      </c>
      <c r="F44" s="60" t="s">
        <v>208</v>
      </c>
      <c r="G44" s="60" t="s">
        <v>64</v>
      </c>
      <c r="H44" s="60" t="s">
        <v>62</v>
      </c>
      <c r="I44" s="60" t="s">
        <v>63</v>
      </c>
      <c r="J44" s="37" t="s">
        <v>144</v>
      </c>
      <c r="K44" s="55">
        <v>6</v>
      </c>
      <c r="L44" s="58">
        <v>1</v>
      </c>
      <c r="M44" s="111">
        <f aca="true" t="shared" si="13" ref="M44:M75">L44/K44</f>
        <v>0.16666666666666666</v>
      </c>
      <c r="N44" s="58">
        <v>0</v>
      </c>
      <c r="O44" s="111">
        <f aca="true" t="shared" si="14" ref="O44:O75">N44/K44</f>
        <v>0</v>
      </c>
      <c r="P44" s="58">
        <v>0</v>
      </c>
      <c r="Q44" s="111">
        <f aca="true" t="shared" si="15" ref="Q44:Q75">P44/K44</f>
        <v>0</v>
      </c>
      <c r="R44" s="58">
        <v>3</v>
      </c>
      <c r="S44" s="111">
        <f aca="true" t="shared" si="16" ref="S44:S75">R44/K44</f>
        <v>0.5</v>
      </c>
      <c r="T44" s="58">
        <v>2</v>
      </c>
      <c r="U44" s="111">
        <f aca="true" t="shared" si="17" ref="U44:U75">T44/K44</f>
        <v>0.3333333333333333</v>
      </c>
      <c r="V44" s="73"/>
      <c r="W44" s="66" t="str">
        <f>IF(U44&gt;=30%,"A","B")</f>
        <v>A</v>
      </c>
      <c r="X44" s="105"/>
      <c r="Y44" s="92" t="e">
        <f>IF(AND(Q44=100%,S44&gt;=60%,U44&gt;=10%,#REF!="A"),"A",IF(AND(S44&gt;=60%,OR(#REF!="B",#REF!="A")),"B",IF(AND(E44=100%,Q44&gt;=70%,OR(#REF!="B",#REF!="A",#REF!="C")),"C","D")))</f>
        <v>#REF!</v>
      </c>
      <c r="Z44" s="127">
        <v>33</v>
      </c>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93">
        <v>1</v>
      </c>
      <c r="EA44" s="93">
        <v>1</v>
      </c>
      <c r="EB44" s="94" t="s">
        <v>70</v>
      </c>
      <c r="EC44" s="93" t="s">
        <v>64</v>
      </c>
      <c r="ED44" s="94" t="s">
        <v>62</v>
      </c>
      <c r="EE44" s="94" t="s">
        <v>63</v>
      </c>
      <c r="EF44" s="94" t="s">
        <v>144</v>
      </c>
      <c r="EG44" s="95" t="e">
        <f>VLOOKUP(DY44,#REF!,28,0)</f>
        <v>#REF!</v>
      </c>
      <c r="EH44" s="96" t="e">
        <f>VLOOKUP(DY44,#REF!,29,0)</f>
        <v>#REF!</v>
      </c>
      <c r="EI44" s="97" t="e">
        <f t="shared" si="9"/>
        <v>#REF!</v>
      </c>
      <c r="EJ44" s="98" t="e">
        <f>VLOOKUP(DY44,#REF!,30,0)</f>
        <v>#REF!</v>
      </c>
      <c r="EK44" s="97" t="e">
        <f t="shared" si="10"/>
        <v>#REF!</v>
      </c>
      <c r="EL44" s="98" t="e">
        <f>VLOOKUP(DY44,#REF!,31,0)</f>
        <v>#REF!</v>
      </c>
      <c r="EM44" s="97" t="e">
        <f t="shared" si="11"/>
        <v>#REF!</v>
      </c>
      <c r="EN44" s="12" t="s">
        <v>144</v>
      </c>
      <c r="EO44" s="106">
        <f t="shared" si="12"/>
        <v>0</v>
      </c>
      <c r="EP44" s="11"/>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row>
    <row r="45" spans="1:236" s="99" customFormat="1" ht="27" customHeight="1">
      <c r="A45" s="64">
        <v>26</v>
      </c>
      <c r="B45" s="58">
        <v>3</v>
      </c>
      <c r="C45" s="61" t="s">
        <v>134</v>
      </c>
      <c r="D45" s="60">
        <v>1</v>
      </c>
      <c r="E45" s="60">
        <v>1</v>
      </c>
      <c r="F45" s="60" t="s">
        <v>208</v>
      </c>
      <c r="G45" s="60" t="s">
        <v>64</v>
      </c>
      <c r="H45" s="60" t="s">
        <v>62</v>
      </c>
      <c r="I45" s="60" t="s">
        <v>63</v>
      </c>
      <c r="J45" s="37" t="s">
        <v>144</v>
      </c>
      <c r="K45" s="55">
        <v>6</v>
      </c>
      <c r="L45" s="58">
        <v>0</v>
      </c>
      <c r="M45" s="111">
        <f t="shared" si="13"/>
        <v>0</v>
      </c>
      <c r="N45" s="58">
        <v>0</v>
      </c>
      <c r="O45" s="111">
        <f t="shared" si="14"/>
        <v>0</v>
      </c>
      <c r="P45" s="58">
        <v>0</v>
      </c>
      <c r="Q45" s="111">
        <f t="shared" si="15"/>
        <v>0</v>
      </c>
      <c r="R45" s="58">
        <v>3</v>
      </c>
      <c r="S45" s="111">
        <f t="shared" si="16"/>
        <v>0.5</v>
      </c>
      <c r="T45" s="58">
        <v>3</v>
      </c>
      <c r="U45" s="111">
        <f t="shared" si="17"/>
        <v>0.5</v>
      </c>
      <c r="V45" s="73"/>
      <c r="W45" s="66" t="str">
        <f>IF(U45&gt;=30%,"A","B")</f>
        <v>A</v>
      </c>
      <c r="X45" s="105"/>
      <c r="Y45" s="92" t="s">
        <v>144</v>
      </c>
      <c r="Z45" s="14">
        <v>34</v>
      </c>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93">
        <v>1</v>
      </c>
      <c r="EA45" s="93">
        <v>1</v>
      </c>
      <c r="EB45" s="94" t="s">
        <v>68</v>
      </c>
      <c r="EC45" s="93" t="s">
        <v>64</v>
      </c>
      <c r="ED45" s="94" t="s">
        <v>62</v>
      </c>
      <c r="EE45" s="94" t="s">
        <v>63</v>
      </c>
      <c r="EF45" s="94" t="s">
        <v>144</v>
      </c>
      <c r="EG45" s="95" t="e">
        <f>VLOOKUP(DY45,#REF!,28,0)</f>
        <v>#REF!</v>
      </c>
      <c r="EH45" s="96" t="e">
        <f>VLOOKUP(DY45,#REF!,29,0)</f>
        <v>#REF!</v>
      </c>
      <c r="EI45" s="97" t="e">
        <f t="shared" si="9"/>
        <v>#REF!</v>
      </c>
      <c r="EJ45" s="98" t="e">
        <f>VLOOKUP(DY45,#REF!,30,0)</f>
        <v>#REF!</v>
      </c>
      <c r="EK45" s="97" t="e">
        <f t="shared" si="10"/>
        <v>#REF!</v>
      </c>
      <c r="EL45" s="98" t="e">
        <f>VLOOKUP(DY45,#REF!,31,0)</f>
        <v>#REF!</v>
      </c>
      <c r="EM45" s="97" t="e">
        <f t="shared" si="11"/>
        <v>#REF!</v>
      </c>
      <c r="EN45" s="12" t="s">
        <v>144</v>
      </c>
      <c r="EO45" s="106">
        <f t="shared" si="12"/>
        <v>0</v>
      </c>
      <c r="EP45" s="11" t="s">
        <v>193</v>
      </c>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row>
    <row r="46" spans="1:236" s="134" customFormat="1" ht="27" customHeight="1">
      <c r="A46" s="63"/>
      <c r="B46" s="57" t="s">
        <v>97</v>
      </c>
      <c r="C46" s="59" t="s">
        <v>3</v>
      </c>
      <c r="D46" s="72"/>
      <c r="E46" s="72"/>
      <c r="F46" s="72"/>
      <c r="G46" s="72"/>
      <c r="H46" s="72"/>
      <c r="I46" s="72"/>
      <c r="J46" s="73"/>
      <c r="K46" s="55">
        <f>SUM(K47:K49)</f>
        <v>21</v>
      </c>
      <c r="L46" s="55">
        <f>SUM(L47:L49)</f>
        <v>0</v>
      </c>
      <c r="M46" s="125">
        <f t="shared" si="13"/>
        <v>0</v>
      </c>
      <c r="N46" s="55">
        <f>SUM(N47:N49)</f>
        <v>0</v>
      </c>
      <c r="O46" s="125">
        <f t="shared" si="14"/>
        <v>0</v>
      </c>
      <c r="P46" s="55">
        <f>SUM(P47:P49)</f>
        <v>1</v>
      </c>
      <c r="Q46" s="125">
        <f t="shared" si="15"/>
        <v>0.047619047619047616</v>
      </c>
      <c r="R46" s="55">
        <f>SUM(R47:R49)</f>
        <v>7</v>
      </c>
      <c r="S46" s="125">
        <f t="shared" si="16"/>
        <v>0.3333333333333333</v>
      </c>
      <c r="T46" s="55">
        <f>SUM(T47:T49)</f>
        <v>13</v>
      </c>
      <c r="U46" s="125">
        <f t="shared" si="17"/>
        <v>0.6190476190476191</v>
      </c>
      <c r="V46" s="73"/>
      <c r="W46" s="66"/>
      <c r="X46" s="105"/>
      <c r="Y46" s="126" t="e">
        <f>IF(AND(Q46=100%,S46&gt;=60%,U46&gt;=10%,#REF!="A"),"A",IF(AND(S46&gt;=60%,OR(#REF!="B",#REF!="A")),"B",IF(AND(E46=100%,Q46&gt;=70%,OR(#REF!="B",#REF!="A",#REF!="C")),"C","D")))</f>
        <v>#REF!</v>
      </c>
      <c r="Z46" s="127">
        <v>35</v>
      </c>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c r="BK46" s="127"/>
      <c r="BL46" s="127"/>
      <c r="BM46" s="127"/>
      <c r="BN46" s="127"/>
      <c r="BO46" s="127"/>
      <c r="BP46" s="127"/>
      <c r="BQ46" s="127"/>
      <c r="BR46" s="127"/>
      <c r="BS46" s="127"/>
      <c r="BT46" s="127"/>
      <c r="BU46" s="127"/>
      <c r="BV46" s="127"/>
      <c r="BW46" s="127"/>
      <c r="BX46" s="127"/>
      <c r="BY46" s="127"/>
      <c r="BZ46" s="127"/>
      <c r="CA46" s="127"/>
      <c r="CB46" s="127"/>
      <c r="CC46" s="127"/>
      <c r="CD46" s="127"/>
      <c r="CE46" s="127"/>
      <c r="CF46" s="127"/>
      <c r="CG46" s="127"/>
      <c r="CH46" s="127"/>
      <c r="CI46" s="127"/>
      <c r="CJ46" s="127"/>
      <c r="CK46" s="127"/>
      <c r="CL46" s="127"/>
      <c r="CM46" s="127"/>
      <c r="CN46" s="127"/>
      <c r="CO46" s="127"/>
      <c r="CP46" s="127"/>
      <c r="CQ46" s="127"/>
      <c r="CR46" s="127"/>
      <c r="CS46" s="127"/>
      <c r="CT46" s="127"/>
      <c r="CU46" s="127"/>
      <c r="CV46" s="127"/>
      <c r="CW46" s="127"/>
      <c r="CX46" s="127"/>
      <c r="CY46" s="127"/>
      <c r="CZ46" s="127"/>
      <c r="DA46" s="127"/>
      <c r="DB46" s="127"/>
      <c r="DC46" s="127"/>
      <c r="DD46" s="127"/>
      <c r="DE46" s="127"/>
      <c r="DF46" s="127"/>
      <c r="DG46" s="127"/>
      <c r="DH46" s="127"/>
      <c r="DI46" s="127"/>
      <c r="DJ46" s="127"/>
      <c r="DK46" s="127"/>
      <c r="DL46" s="127"/>
      <c r="DM46" s="127"/>
      <c r="DN46" s="127"/>
      <c r="DO46" s="127"/>
      <c r="DP46" s="127"/>
      <c r="DQ46" s="127"/>
      <c r="DR46" s="127"/>
      <c r="DS46" s="127"/>
      <c r="DT46" s="127"/>
      <c r="DU46" s="127"/>
      <c r="DV46" s="127"/>
      <c r="DW46" s="127"/>
      <c r="DX46" s="127"/>
      <c r="DY46" s="127"/>
      <c r="DZ46" s="128">
        <v>1</v>
      </c>
      <c r="EA46" s="128">
        <v>1</v>
      </c>
      <c r="EB46" s="128" t="s">
        <v>68</v>
      </c>
      <c r="EC46" s="128" t="s">
        <v>64</v>
      </c>
      <c r="ED46" s="128" t="s">
        <v>62</v>
      </c>
      <c r="EE46" s="128" t="s">
        <v>63</v>
      </c>
      <c r="EF46" s="128" t="s">
        <v>140</v>
      </c>
      <c r="EG46" s="95" t="e">
        <f>VLOOKUP(DY46,#REF!,28,0)</f>
        <v>#REF!</v>
      </c>
      <c r="EH46" s="130" t="e">
        <f>VLOOKUP(DY46,#REF!,29,0)</f>
        <v>#REF!</v>
      </c>
      <c r="EI46" s="131" t="e">
        <f t="shared" si="9"/>
        <v>#REF!</v>
      </c>
      <c r="EJ46" s="132" t="e">
        <f>VLOOKUP(DY46,#REF!,30,0)</f>
        <v>#REF!</v>
      </c>
      <c r="EK46" s="131" t="e">
        <f t="shared" si="10"/>
        <v>#REF!</v>
      </c>
      <c r="EL46" s="132" t="e">
        <f>VLOOKUP(DY46,#REF!,31,0)</f>
        <v>#REF!</v>
      </c>
      <c r="EM46" s="131" t="e">
        <f t="shared" si="11"/>
        <v>#REF!</v>
      </c>
      <c r="EN46" s="106" t="s">
        <v>140</v>
      </c>
      <c r="EO46" s="106">
        <f t="shared" si="12"/>
        <v>0</v>
      </c>
      <c r="EP46" s="133"/>
      <c r="EQ46" s="127"/>
      <c r="ER46" s="127"/>
      <c r="ES46" s="127"/>
      <c r="ET46" s="127"/>
      <c r="EU46" s="127"/>
      <c r="EV46" s="127"/>
      <c r="EW46" s="127"/>
      <c r="EX46" s="127"/>
      <c r="EY46" s="127"/>
      <c r="EZ46" s="127"/>
      <c r="FA46" s="127"/>
      <c r="FB46" s="127"/>
      <c r="FC46" s="127"/>
      <c r="FD46" s="127"/>
      <c r="FE46" s="127"/>
      <c r="FF46" s="127"/>
      <c r="FG46" s="127"/>
      <c r="FH46" s="127"/>
      <c r="FI46" s="127"/>
      <c r="FJ46" s="127"/>
      <c r="FK46" s="127"/>
      <c r="FL46" s="127"/>
      <c r="FM46" s="127"/>
      <c r="FN46" s="127"/>
      <c r="FO46" s="127"/>
      <c r="FP46" s="127"/>
      <c r="FQ46" s="127"/>
      <c r="FR46" s="127"/>
      <c r="FS46" s="127"/>
      <c r="FT46" s="127"/>
      <c r="FU46" s="127"/>
      <c r="FV46" s="127"/>
      <c r="FW46" s="127"/>
      <c r="FX46" s="127"/>
      <c r="FY46" s="127"/>
      <c r="FZ46" s="127"/>
      <c r="GA46" s="127"/>
      <c r="GB46" s="127"/>
      <c r="GC46" s="127"/>
      <c r="GD46" s="127"/>
      <c r="GE46" s="127"/>
      <c r="GF46" s="127"/>
      <c r="GG46" s="127"/>
      <c r="GH46" s="127"/>
      <c r="GI46" s="127"/>
      <c r="GJ46" s="127"/>
      <c r="GK46" s="127"/>
      <c r="GL46" s="127"/>
      <c r="GM46" s="127"/>
      <c r="GN46" s="127"/>
      <c r="GO46" s="127"/>
      <c r="GP46" s="127"/>
      <c r="GQ46" s="127"/>
      <c r="GR46" s="127"/>
      <c r="GS46" s="127"/>
      <c r="GT46" s="127"/>
      <c r="GU46" s="127"/>
      <c r="GV46" s="127"/>
      <c r="GW46" s="127"/>
      <c r="GX46" s="127"/>
      <c r="GY46" s="127"/>
      <c r="GZ46" s="127"/>
      <c r="HA46" s="127"/>
      <c r="HB46" s="127"/>
      <c r="HC46" s="127"/>
      <c r="HD46" s="127"/>
      <c r="HE46" s="127"/>
      <c r="HF46" s="127"/>
      <c r="HG46" s="127"/>
      <c r="HH46" s="127"/>
      <c r="HI46" s="127"/>
      <c r="HJ46" s="127"/>
      <c r="HK46" s="127"/>
      <c r="HL46" s="127"/>
      <c r="HM46" s="127"/>
      <c r="HN46" s="127"/>
      <c r="HO46" s="127"/>
      <c r="HP46" s="127"/>
      <c r="HQ46" s="127"/>
      <c r="HR46" s="127"/>
      <c r="HS46" s="127"/>
      <c r="HT46" s="127"/>
      <c r="HU46" s="127"/>
      <c r="HV46" s="127"/>
      <c r="HW46" s="127"/>
      <c r="HX46" s="127"/>
      <c r="HY46" s="127"/>
      <c r="HZ46" s="127"/>
      <c r="IA46" s="127"/>
      <c r="IB46" s="127"/>
    </row>
    <row r="47" spans="1:236" s="99" customFormat="1" ht="27" customHeight="1">
      <c r="A47" s="64">
        <v>27</v>
      </c>
      <c r="B47" s="58">
        <v>1</v>
      </c>
      <c r="C47" s="61" t="s">
        <v>218</v>
      </c>
      <c r="D47" s="60">
        <v>1</v>
      </c>
      <c r="E47" s="60">
        <v>1</v>
      </c>
      <c r="F47" s="60" t="s">
        <v>80</v>
      </c>
      <c r="G47" s="60" t="s">
        <v>64</v>
      </c>
      <c r="H47" s="60" t="s">
        <v>62</v>
      </c>
      <c r="I47" s="60" t="s">
        <v>63</v>
      </c>
      <c r="J47" s="37" t="s">
        <v>144</v>
      </c>
      <c r="K47" s="55">
        <v>6</v>
      </c>
      <c r="L47" s="58">
        <v>0</v>
      </c>
      <c r="M47" s="111">
        <f t="shared" si="13"/>
        <v>0</v>
      </c>
      <c r="N47" s="58">
        <v>0</v>
      </c>
      <c r="O47" s="111">
        <f t="shared" si="14"/>
        <v>0</v>
      </c>
      <c r="P47" s="58">
        <v>0</v>
      </c>
      <c r="Q47" s="111">
        <f t="shared" si="15"/>
        <v>0</v>
      </c>
      <c r="R47" s="58">
        <v>2</v>
      </c>
      <c r="S47" s="111">
        <f t="shared" si="16"/>
        <v>0.3333333333333333</v>
      </c>
      <c r="T47" s="58">
        <v>4</v>
      </c>
      <c r="U47" s="111">
        <f t="shared" si="17"/>
        <v>0.6666666666666666</v>
      </c>
      <c r="V47" s="73"/>
      <c r="W47" s="66" t="str">
        <f>IF(U47&gt;=30%,"A","B")</f>
        <v>A</v>
      </c>
      <c r="X47" s="105"/>
      <c r="Y47" s="92" t="e">
        <f>IF(AND(Q47=100%,S47&gt;=60%,U47&gt;=10%,#REF!="A"),"A",IF(AND(S47&gt;=60%,OR(#REF!="B",#REF!="A")),"B",IF(AND(E47=100%,Q47&gt;=70%,OR(#REF!="B",#REF!="A",#REF!="C")),"C","D")))</f>
        <v>#REF!</v>
      </c>
      <c r="Z47" s="14">
        <v>36</v>
      </c>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93">
        <v>1</v>
      </c>
      <c r="EA47" s="93">
        <v>1</v>
      </c>
      <c r="EB47" s="94" t="s">
        <v>70</v>
      </c>
      <c r="EC47" s="93" t="s">
        <v>64</v>
      </c>
      <c r="ED47" s="94" t="s">
        <v>62</v>
      </c>
      <c r="EE47" s="94" t="s">
        <v>63</v>
      </c>
      <c r="EF47" s="94" t="s">
        <v>140</v>
      </c>
      <c r="EG47" s="95" t="e">
        <f>VLOOKUP(DY47,#REF!,28,0)</f>
        <v>#REF!</v>
      </c>
      <c r="EH47" s="96" t="e">
        <f>VLOOKUP(DY47,#REF!,29,0)</f>
        <v>#REF!</v>
      </c>
      <c r="EI47" s="97" t="e">
        <f t="shared" si="9"/>
        <v>#REF!</v>
      </c>
      <c r="EJ47" s="98" t="e">
        <f>VLOOKUP(DY47,#REF!,30,0)</f>
        <v>#REF!</v>
      </c>
      <c r="EK47" s="97" t="e">
        <f t="shared" si="10"/>
        <v>#REF!</v>
      </c>
      <c r="EL47" s="98" t="e">
        <f>VLOOKUP(DY47,#REF!,31,0)</f>
        <v>#REF!</v>
      </c>
      <c r="EM47" s="97" t="e">
        <f t="shared" si="11"/>
        <v>#REF!</v>
      </c>
      <c r="EN47" s="12" t="s">
        <v>140</v>
      </c>
      <c r="EO47" s="106">
        <f t="shared" si="12"/>
        <v>0</v>
      </c>
      <c r="EP47" s="11"/>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row>
    <row r="48" spans="1:236" s="99" customFormat="1" ht="27" customHeight="1">
      <c r="A48" s="64">
        <v>28</v>
      </c>
      <c r="B48" s="58">
        <v>2</v>
      </c>
      <c r="C48" s="61" t="s">
        <v>170</v>
      </c>
      <c r="D48" s="60">
        <v>1</v>
      </c>
      <c r="E48" s="60">
        <v>1</v>
      </c>
      <c r="F48" s="60" t="s">
        <v>171</v>
      </c>
      <c r="G48" s="60" t="s">
        <v>64</v>
      </c>
      <c r="H48" s="60" t="s">
        <v>62</v>
      </c>
      <c r="I48" s="60" t="s">
        <v>63</v>
      </c>
      <c r="J48" s="37" t="s">
        <v>144</v>
      </c>
      <c r="K48" s="55">
        <v>7</v>
      </c>
      <c r="L48" s="58">
        <v>0</v>
      </c>
      <c r="M48" s="111">
        <f t="shared" si="13"/>
        <v>0</v>
      </c>
      <c r="N48" s="58">
        <v>0</v>
      </c>
      <c r="O48" s="111">
        <f t="shared" si="14"/>
        <v>0</v>
      </c>
      <c r="P48" s="58">
        <v>1</v>
      </c>
      <c r="Q48" s="111">
        <f t="shared" si="15"/>
        <v>0.14285714285714285</v>
      </c>
      <c r="R48" s="58">
        <v>2</v>
      </c>
      <c r="S48" s="111">
        <f t="shared" si="16"/>
        <v>0.2857142857142857</v>
      </c>
      <c r="T48" s="58">
        <v>4</v>
      </c>
      <c r="U48" s="111">
        <f t="shared" si="17"/>
        <v>0.5714285714285714</v>
      </c>
      <c r="V48" s="73"/>
      <c r="W48" s="66" t="str">
        <f>IF(U48&gt;=30%,"A","B")</f>
        <v>A</v>
      </c>
      <c r="X48" s="105"/>
      <c r="Y48" s="92" t="e">
        <f>IF(AND(Q48=100%,S48&gt;=60%,U48&gt;=10%,#REF!="A"),"A",IF(AND(S48&gt;=60%,OR(#REF!="B",#REF!="A")),"B",IF(AND(E48=100%,Q48&gt;=70%,OR(#REF!="B",#REF!="A",#REF!="C")),"C","D")))</f>
        <v>#REF!</v>
      </c>
      <c r="Z48" s="127">
        <v>37</v>
      </c>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93">
        <v>1</v>
      </c>
      <c r="EA48" s="93">
        <v>1</v>
      </c>
      <c r="EB48" s="94" t="s">
        <v>70</v>
      </c>
      <c r="EC48" s="93" t="s">
        <v>64</v>
      </c>
      <c r="ED48" s="94" t="s">
        <v>62</v>
      </c>
      <c r="EE48" s="94" t="s">
        <v>63</v>
      </c>
      <c r="EF48" s="94" t="s">
        <v>144</v>
      </c>
      <c r="EG48" s="95" t="e">
        <f>VLOOKUP(DY48,#REF!,28,0)</f>
        <v>#REF!</v>
      </c>
      <c r="EH48" s="96" t="e">
        <f>VLOOKUP(DY48,#REF!,29,0)</f>
        <v>#REF!</v>
      </c>
      <c r="EI48" s="97" t="e">
        <f t="shared" si="9"/>
        <v>#REF!</v>
      </c>
      <c r="EJ48" s="98" t="e">
        <f>VLOOKUP(DY48,#REF!,30,0)</f>
        <v>#REF!</v>
      </c>
      <c r="EK48" s="97" t="e">
        <f t="shared" si="10"/>
        <v>#REF!</v>
      </c>
      <c r="EL48" s="98" t="e">
        <f>VLOOKUP(DY48,#REF!,31,0)</f>
        <v>#REF!</v>
      </c>
      <c r="EM48" s="97" t="e">
        <f t="shared" si="11"/>
        <v>#REF!</v>
      </c>
      <c r="EN48" s="12" t="s">
        <v>140</v>
      </c>
      <c r="EO48" s="106">
        <f t="shared" si="12"/>
        <v>0</v>
      </c>
      <c r="EP48" s="11"/>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row>
    <row r="49" spans="1:236" s="99" customFormat="1" ht="27" customHeight="1">
      <c r="A49" s="64">
        <v>29</v>
      </c>
      <c r="B49" s="58">
        <v>3</v>
      </c>
      <c r="C49" s="61" t="s">
        <v>172</v>
      </c>
      <c r="D49" s="60">
        <v>1</v>
      </c>
      <c r="E49" s="60">
        <v>1</v>
      </c>
      <c r="F49" s="60" t="s">
        <v>68</v>
      </c>
      <c r="G49" s="60" t="s">
        <v>64</v>
      </c>
      <c r="H49" s="60" t="s">
        <v>62</v>
      </c>
      <c r="I49" s="60" t="s">
        <v>63</v>
      </c>
      <c r="J49" s="37" t="s">
        <v>144</v>
      </c>
      <c r="K49" s="55">
        <v>8</v>
      </c>
      <c r="L49" s="58">
        <v>0</v>
      </c>
      <c r="M49" s="111">
        <f t="shared" si="13"/>
        <v>0</v>
      </c>
      <c r="N49" s="58">
        <v>0</v>
      </c>
      <c r="O49" s="111">
        <f t="shared" si="14"/>
        <v>0</v>
      </c>
      <c r="P49" s="58">
        <v>0</v>
      </c>
      <c r="Q49" s="111">
        <f t="shared" si="15"/>
        <v>0</v>
      </c>
      <c r="R49" s="58">
        <v>3</v>
      </c>
      <c r="S49" s="111">
        <f t="shared" si="16"/>
        <v>0.375</v>
      </c>
      <c r="T49" s="58">
        <v>5</v>
      </c>
      <c r="U49" s="111">
        <f t="shared" si="17"/>
        <v>0.625</v>
      </c>
      <c r="V49" s="73"/>
      <c r="W49" s="66" t="str">
        <f>IF(U49&gt;=30%,"A","B")</f>
        <v>A</v>
      </c>
      <c r="X49" s="105"/>
      <c r="Y49" s="92" t="e">
        <f>IF(AND(Q49=100%,S49&gt;=60%,U49&gt;=10%,#REF!="A"),"A",IF(AND(S49&gt;=60%,OR(#REF!="B",#REF!="A")),"B",IF(AND(E49=100%,Q49&gt;=70%,OR(#REF!="B",#REF!="A",#REF!="C")),"C","D")))</f>
        <v>#REF!</v>
      </c>
      <c r="Z49" s="14">
        <v>38</v>
      </c>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93">
        <v>1</v>
      </c>
      <c r="EA49" s="93">
        <v>1</v>
      </c>
      <c r="EB49" s="94" t="s">
        <v>68</v>
      </c>
      <c r="EC49" s="93" t="s">
        <v>64</v>
      </c>
      <c r="ED49" s="94" t="s">
        <v>62</v>
      </c>
      <c r="EE49" s="94" t="s">
        <v>63</v>
      </c>
      <c r="EF49" s="94" t="s">
        <v>144</v>
      </c>
      <c r="EG49" s="95" t="e">
        <f>VLOOKUP(DY49,#REF!,28,0)</f>
        <v>#REF!</v>
      </c>
      <c r="EH49" s="96" t="e">
        <f>VLOOKUP(DY49,#REF!,29,0)</f>
        <v>#REF!</v>
      </c>
      <c r="EI49" s="97" t="e">
        <f t="shared" si="9"/>
        <v>#REF!</v>
      </c>
      <c r="EJ49" s="98" t="e">
        <f>VLOOKUP(DY49,#REF!,30,0)</f>
        <v>#REF!</v>
      </c>
      <c r="EK49" s="97" t="e">
        <f t="shared" si="10"/>
        <v>#REF!</v>
      </c>
      <c r="EL49" s="98" t="e">
        <f>VLOOKUP(DY49,#REF!,31,0)</f>
        <v>#REF!</v>
      </c>
      <c r="EM49" s="97" t="e">
        <f t="shared" si="11"/>
        <v>#REF!</v>
      </c>
      <c r="EN49" s="12" t="s">
        <v>140</v>
      </c>
      <c r="EO49" s="106">
        <f t="shared" si="12"/>
        <v>0</v>
      </c>
      <c r="EP49" s="11"/>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row>
    <row r="50" spans="1:236" s="134" customFormat="1" ht="27" customHeight="1">
      <c r="A50" s="63"/>
      <c r="B50" s="57" t="s">
        <v>99</v>
      </c>
      <c r="C50" s="59" t="s">
        <v>2</v>
      </c>
      <c r="D50" s="72"/>
      <c r="E50" s="72"/>
      <c r="F50" s="72"/>
      <c r="G50" s="72"/>
      <c r="H50" s="72"/>
      <c r="I50" s="72"/>
      <c r="J50" s="73"/>
      <c r="K50" s="55">
        <f>SUM(K51:K53)</f>
        <v>18</v>
      </c>
      <c r="L50" s="55">
        <f>SUM(L51:L53)</f>
        <v>0</v>
      </c>
      <c r="M50" s="125">
        <f t="shared" si="13"/>
        <v>0</v>
      </c>
      <c r="N50" s="55">
        <f>SUM(N51:N53)</f>
        <v>0</v>
      </c>
      <c r="O50" s="125">
        <f t="shared" si="14"/>
        <v>0</v>
      </c>
      <c r="P50" s="55">
        <f>SUM(P51:P53)</f>
        <v>0</v>
      </c>
      <c r="Q50" s="125">
        <f t="shared" si="15"/>
        <v>0</v>
      </c>
      <c r="R50" s="55">
        <f>SUM(R51:R53)</f>
        <v>11</v>
      </c>
      <c r="S50" s="125">
        <f t="shared" si="16"/>
        <v>0.6111111111111112</v>
      </c>
      <c r="T50" s="55">
        <f>SUM(T51:T53)</f>
        <v>7</v>
      </c>
      <c r="U50" s="125">
        <f t="shared" si="17"/>
        <v>0.3888888888888889</v>
      </c>
      <c r="V50" s="73"/>
      <c r="W50" s="66"/>
      <c r="X50" s="105"/>
      <c r="Y50" s="126" t="e">
        <f>IF(AND(Q50=100%,S50&gt;=60%,U50&gt;=10%,#REF!="A"),"A",IF(AND(S50&gt;=60%,OR(#REF!="B",#REF!="A")),"B",IF(AND(E50=100%,Q50&gt;=70%,OR(#REF!="B",#REF!="A",#REF!="C")),"C","D")))</f>
        <v>#REF!</v>
      </c>
      <c r="Z50" s="127">
        <v>39</v>
      </c>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7"/>
      <c r="DN50" s="127"/>
      <c r="DO50" s="127"/>
      <c r="DP50" s="127"/>
      <c r="DQ50" s="127"/>
      <c r="DR50" s="127"/>
      <c r="DS50" s="127"/>
      <c r="DT50" s="127"/>
      <c r="DU50" s="127"/>
      <c r="DV50" s="127"/>
      <c r="DW50" s="127"/>
      <c r="DX50" s="127"/>
      <c r="DY50" s="127"/>
      <c r="DZ50" s="128">
        <v>1</v>
      </c>
      <c r="EA50" s="128">
        <v>1</v>
      </c>
      <c r="EB50" s="129" t="s">
        <v>68</v>
      </c>
      <c r="EC50" s="128" t="s">
        <v>64</v>
      </c>
      <c r="ED50" s="129" t="s">
        <v>62</v>
      </c>
      <c r="EE50" s="129" t="s">
        <v>63</v>
      </c>
      <c r="EF50" s="129" t="s">
        <v>144</v>
      </c>
      <c r="EG50" s="95" t="e">
        <f>VLOOKUP(DY50,#REF!,28,0)</f>
        <v>#REF!</v>
      </c>
      <c r="EH50" s="130" t="e">
        <f>VLOOKUP(DY50,#REF!,29,0)</f>
        <v>#REF!</v>
      </c>
      <c r="EI50" s="131" t="e">
        <f t="shared" si="9"/>
        <v>#REF!</v>
      </c>
      <c r="EJ50" s="132" t="e">
        <f>VLOOKUP(DY50,#REF!,30,0)</f>
        <v>#REF!</v>
      </c>
      <c r="EK50" s="131" t="e">
        <f t="shared" si="10"/>
        <v>#REF!</v>
      </c>
      <c r="EL50" s="132" t="e">
        <f>VLOOKUP(DY50,#REF!,31,0)</f>
        <v>#REF!</v>
      </c>
      <c r="EM50" s="131" t="e">
        <f t="shared" si="11"/>
        <v>#REF!</v>
      </c>
      <c r="EN50" s="106" t="s">
        <v>144</v>
      </c>
      <c r="EO50" s="106">
        <f t="shared" si="12"/>
        <v>0</v>
      </c>
      <c r="EP50" s="133"/>
      <c r="EQ50" s="127"/>
      <c r="ER50" s="127"/>
      <c r="ES50" s="127"/>
      <c r="ET50" s="127"/>
      <c r="EU50" s="127"/>
      <c r="EV50" s="127"/>
      <c r="EW50" s="127"/>
      <c r="EX50" s="127"/>
      <c r="EY50" s="127"/>
      <c r="EZ50" s="127"/>
      <c r="FA50" s="127"/>
      <c r="FB50" s="127"/>
      <c r="FC50" s="127"/>
      <c r="FD50" s="127"/>
      <c r="FE50" s="127"/>
      <c r="FF50" s="127"/>
      <c r="FG50" s="127"/>
      <c r="FH50" s="127"/>
      <c r="FI50" s="127"/>
      <c r="FJ50" s="127"/>
      <c r="FK50" s="127"/>
      <c r="FL50" s="127"/>
      <c r="FM50" s="127"/>
      <c r="FN50" s="127"/>
      <c r="FO50" s="127"/>
      <c r="FP50" s="127"/>
      <c r="FQ50" s="127"/>
      <c r="FR50" s="127"/>
      <c r="FS50" s="127"/>
      <c r="FT50" s="127"/>
      <c r="FU50" s="127"/>
      <c r="FV50" s="127"/>
      <c r="FW50" s="127"/>
      <c r="FX50" s="127"/>
      <c r="FY50" s="127"/>
      <c r="FZ50" s="127"/>
      <c r="GA50" s="127"/>
      <c r="GB50" s="127"/>
      <c r="GC50" s="127"/>
      <c r="GD50" s="127"/>
      <c r="GE50" s="127"/>
      <c r="GF50" s="127"/>
      <c r="GG50" s="127"/>
      <c r="GH50" s="127"/>
      <c r="GI50" s="127"/>
      <c r="GJ50" s="127"/>
      <c r="GK50" s="127"/>
      <c r="GL50" s="127"/>
      <c r="GM50" s="127"/>
      <c r="GN50" s="127"/>
      <c r="GO50" s="127"/>
      <c r="GP50" s="127"/>
      <c r="GQ50" s="127"/>
      <c r="GR50" s="127"/>
      <c r="GS50" s="127"/>
      <c r="GT50" s="127"/>
      <c r="GU50" s="127"/>
      <c r="GV50" s="127"/>
      <c r="GW50" s="127"/>
      <c r="GX50" s="127"/>
      <c r="GY50" s="127"/>
      <c r="GZ50" s="127"/>
      <c r="HA50" s="127"/>
      <c r="HB50" s="127"/>
      <c r="HC50" s="127"/>
      <c r="HD50" s="127"/>
      <c r="HE50" s="127"/>
      <c r="HF50" s="127"/>
      <c r="HG50" s="127"/>
      <c r="HH50" s="127"/>
      <c r="HI50" s="127"/>
      <c r="HJ50" s="127"/>
      <c r="HK50" s="127"/>
      <c r="HL50" s="127"/>
      <c r="HM50" s="127"/>
      <c r="HN50" s="127"/>
      <c r="HO50" s="127"/>
      <c r="HP50" s="127"/>
      <c r="HQ50" s="127"/>
      <c r="HR50" s="127"/>
      <c r="HS50" s="127"/>
      <c r="HT50" s="127"/>
      <c r="HU50" s="127"/>
      <c r="HV50" s="127"/>
      <c r="HW50" s="127"/>
      <c r="HX50" s="127"/>
      <c r="HY50" s="127"/>
      <c r="HZ50" s="127"/>
      <c r="IA50" s="127"/>
      <c r="IB50" s="127"/>
    </row>
    <row r="51" spans="1:236" s="99" customFormat="1" ht="27" customHeight="1">
      <c r="A51" s="64">
        <v>30</v>
      </c>
      <c r="B51" s="58">
        <v>1</v>
      </c>
      <c r="C51" s="61" t="s">
        <v>51</v>
      </c>
      <c r="D51" s="60">
        <v>1</v>
      </c>
      <c r="E51" s="60">
        <v>1</v>
      </c>
      <c r="F51" s="60" t="s">
        <v>70</v>
      </c>
      <c r="G51" s="60" t="s">
        <v>64</v>
      </c>
      <c r="H51" s="60" t="s">
        <v>62</v>
      </c>
      <c r="I51" s="60" t="s">
        <v>63</v>
      </c>
      <c r="J51" s="37" t="s">
        <v>144</v>
      </c>
      <c r="K51" s="55">
        <f>L51+N51+P51+R51+T51</f>
        <v>8</v>
      </c>
      <c r="L51" s="58">
        <v>0</v>
      </c>
      <c r="M51" s="111">
        <f t="shared" si="13"/>
        <v>0</v>
      </c>
      <c r="N51" s="58">
        <v>0</v>
      </c>
      <c r="O51" s="111">
        <f t="shared" si="14"/>
        <v>0</v>
      </c>
      <c r="P51" s="58">
        <v>0</v>
      </c>
      <c r="Q51" s="111">
        <f t="shared" si="15"/>
        <v>0</v>
      </c>
      <c r="R51" s="58">
        <v>6</v>
      </c>
      <c r="S51" s="111">
        <f t="shared" si="16"/>
        <v>0.75</v>
      </c>
      <c r="T51" s="58">
        <v>2</v>
      </c>
      <c r="U51" s="111">
        <f t="shared" si="17"/>
        <v>0.25</v>
      </c>
      <c r="V51" s="73"/>
      <c r="W51" s="66" t="str">
        <f>IF(U51&gt;=30%,"A","B")</f>
        <v>B</v>
      </c>
      <c r="X51" s="105"/>
      <c r="Y51" s="92" t="e">
        <f>IF(AND(Q51=100%,S51&gt;=60%,U51&gt;=10%,#REF!="A"),"A",IF(AND(S51&gt;=60%,OR(#REF!="B",#REF!="A")),"B",IF(AND(E51=100%,Q51&gt;=70%,OR(#REF!="B",#REF!="A",#REF!="C")),"C","D")))</f>
        <v>#REF!</v>
      </c>
      <c r="Z51" s="14">
        <v>40</v>
      </c>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93">
        <v>1</v>
      </c>
      <c r="EA51" s="93">
        <v>1</v>
      </c>
      <c r="EB51" s="94" t="s">
        <v>70</v>
      </c>
      <c r="EC51" s="93" t="s">
        <v>64</v>
      </c>
      <c r="ED51" s="94" t="s">
        <v>62</v>
      </c>
      <c r="EE51" s="94" t="s">
        <v>63</v>
      </c>
      <c r="EF51" s="94" t="s">
        <v>140</v>
      </c>
      <c r="EG51" s="95" t="e">
        <f>VLOOKUP(DY51,#REF!,28,0)</f>
        <v>#REF!</v>
      </c>
      <c r="EH51" s="96" t="e">
        <f>VLOOKUP(DY51,#REF!,29,0)</f>
        <v>#REF!</v>
      </c>
      <c r="EI51" s="97" t="e">
        <f t="shared" si="9"/>
        <v>#REF!</v>
      </c>
      <c r="EJ51" s="98" t="e">
        <f>VLOOKUP(DY51,#REF!,30,0)</f>
        <v>#REF!</v>
      </c>
      <c r="EK51" s="97" t="e">
        <f t="shared" si="10"/>
        <v>#REF!</v>
      </c>
      <c r="EL51" s="98" t="e">
        <f>VLOOKUP(DY51,#REF!,31,0)</f>
        <v>#REF!</v>
      </c>
      <c r="EM51" s="97" t="e">
        <f t="shared" si="11"/>
        <v>#REF!</v>
      </c>
      <c r="EN51" s="12" t="s">
        <v>144</v>
      </c>
      <c r="EO51" s="106">
        <f t="shared" si="12"/>
        <v>0</v>
      </c>
      <c r="EP51" s="11"/>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row>
    <row r="52" spans="1:236" s="99" customFormat="1" ht="27" customHeight="1">
      <c r="A52" s="64">
        <v>31</v>
      </c>
      <c r="B52" s="58">
        <v>2</v>
      </c>
      <c r="C52" s="61" t="s">
        <v>50</v>
      </c>
      <c r="D52" s="60">
        <v>1</v>
      </c>
      <c r="E52" s="60">
        <v>1</v>
      </c>
      <c r="F52" s="60" t="s">
        <v>70</v>
      </c>
      <c r="G52" s="60" t="s">
        <v>64</v>
      </c>
      <c r="H52" s="60" t="s">
        <v>62</v>
      </c>
      <c r="I52" s="60" t="s">
        <v>63</v>
      </c>
      <c r="J52" s="37" t="s">
        <v>144</v>
      </c>
      <c r="K52" s="55">
        <v>5</v>
      </c>
      <c r="L52" s="58">
        <v>0</v>
      </c>
      <c r="M52" s="111">
        <f t="shared" si="13"/>
        <v>0</v>
      </c>
      <c r="N52" s="58">
        <v>0</v>
      </c>
      <c r="O52" s="111">
        <f t="shared" si="14"/>
        <v>0</v>
      </c>
      <c r="P52" s="58">
        <v>0</v>
      </c>
      <c r="Q52" s="111">
        <f t="shared" si="15"/>
        <v>0</v>
      </c>
      <c r="R52" s="58">
        <v>2</v>
      </c>
      <c r="S52" s="111">
        <f t="shared" si="16"/>
        <v>0.4</v>
      </c>
      <c r="T52" s="58">
        <v>3</v>
      </c>
      <c r="U52" s="111">
        <f t="shared" si="17"/>
        <v>0.6</v>
      </c>
      <c r="V52" s="73"/>
      <c r="W52" s="66" t="str">
        <f>IF(U52&gt;=30%,"A","B")</f>
        <v>A</v>
      </c>
      <c r="X52" s="105"/>
      <c r="Y52" s="92" t="e">
        <f>IF(AND(Q52=100%,S52&gt;=60%,U52&gt;=10%,#REF!="A"),"A",IF(AND(S52&gt;=60%,OR(#REF!="B",#REF!="A")),"B",IF(AND(E52=100%,Q52&gt;=70%,OR(#REF!="B",#REF!="A",#REF!="C")),"C","D")))</f>
        <v>#REF!</v>
      </c>
      <c r="Z52" s="127">
        <v>41</v>
      </c>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93">
        <v>1</v>
      </c>
      <c r="EA52" s="93">
        <v>1</v>
      </c>
      <c r="EB52" s="94" t="s">
        <v>70</v>
      </c>
      <c r="EC52" s="93" t="s">
        <v>64</v>
      </c>
      <c r="ED52" s="94" t="s">
        <v>62</v>
      </c>
      <c r="EE52" s="100" t="s">
        <v>63</v>
      </c>
      <c r="EF52" s="100" t="s">
        <v>140</v>
      </c>
      <c r="EG52" s="95" t="e">
        <f>VLOOKUP(DY52,#REF!,28,0)</f>
        <v>#REF!</v>
      </c>
      <c r="EH52" s="96" t="e">
        <f>VLOOKUP(DY52,#REF!,29,0)</f>
        <v>#REF!</v>
      </c>
      <c r="EI52" s="97" t="e">
        <f t="shared" si="9"/>
        <v>#REF!</v>
      </c>
      <c r="EJ52" s="98" t="e">
        <f>VLOOKUP(DY52,#REF!,30,0)</f>
        <v>#REF!</v>
      </c>
      <c r="EK52" s="97" t="e">
        <f t="shared" si="10"/>
        <v>#REF!</v>
      </c>
      <c r="EL52" s="98" t="e">
        <f>VLOOKUP(DY52,#REF!,31,0)</f>
        <v>#REF!</v>
      </c>
      <c r="EM52" s="97" t="e">
        <f t="shared" si="11"/>
        <v>#REF!</v>
      </c>
      <c r="EN52" s="12" t="s">
        <v>140</v>
      </c>
      <c r="EO52" s="106">
        <f t="shared" si="12"/>
        <v>0</v>
      </c>
      <c r="EP52" s="11"/>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row>
    <row r="53" spans="1:236" s="99" customFormat="1" ht="27" customHeight="1">
      <c r="A53" s="64">
        <v>32</v>
      </c>
      <c r="B53" s="58">
        <v>3</v>
      </c>
      <c r="C53" s="61" t="s">
        <v>197</v>
      </c>
      <c r="D53" s="60">
        <v>1</v>
      </c>
      <c r="E53" s="60">
        <v>1</v>
      </c>
      <c r="F53" s="60" t="s">
        <v>70</v>
      </c>
      <c r="G53" s="60" t="s">
        <v>64</v>
      </c>
      <c r="H53" s="60" t="s">
        <v>62</v>
      </c>
      <c r="I53" s="60" t="s">
        <v>63</v>
      </c>
      <c r="J53" s="58" t="s">
        <v>144</v>
      </c>
      <c r="K53" s="55">
        <v>5</v>
      </c>
      <c r="L53" s="58">
        <v>0</v>
      </c>
      <c r="M53" s="111">
        <f t="shared" si="13"/>
        <v>0</v>
      </c>
      <c r="N53" s="58">
        <v>0</v>
      </c>
      <c r="O53" s="111">
        <f t="shared" si="14"/>
        <v>0</v>
      </c>
      <c r="P53" s="58">
        <v>0</v>
      </c>
      <c r="Q53" s="111">
        <f t="shared" si="15"/>
        <v>0</v>
      </c>
      <c r="R53" s="58">
        <v>3</v>
      </c>
      <c r="S53" s="111">
        <f t="shared" si="16"/>
        <v>0.6</v>
      </c>
      <c r="T53" s="58">
        <v>2</v>
      </c>
      <c r="U53" s="111">
        <f t="shared" si="17"/>
        <v>0.4</v>
      </c>
      <c r="V53" s="55"/>
      <c r="W53" s="66" t="str">
        <f>IF(U53&gt;=30%,"A","B")</f>
        <v>A</v>
      </c>
      <c r="X53" s="105"/>
      <c r="Y53" s="92"/>
      <c r="Z53" s="14">
        <v>42</v>
      </c>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93"/>
      <c r="EA53" s="93"/>
      <c r="EB53" s="94"/>
      <c r="EC53" s="93"/>
      <c r="ED53" s="94"/>
      <c r="EE53" s="101"/>
      <c r="EF53" s="101"/>
      <c r="EG53" s="95"/>
      <c r="EH53" s="96"/>
      <c r="EI53" s="97"/>
      <c r="EJ53" s="98"/>
      <c r="EK53" s="97"/>
      <c r="EL53" s="98"/>
      <c r="EM53" s="97"/>
      <c r="EN53" s="12"/>
      <c r="EO53" s="106"/>
      <c r="EP53" s="11"/>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row>
    <row r="54" spans="1:236" s="134" customFormat="1" ht="27" customHeight="1">
      <c r="A54" s="63"/>
      <c r="B54" s="57" t="s">
        <v>14</v>
      </c>
      <c r="C54" s="59" t="s">
        <v>6</v>
      </c>
      <c r="D54" s="72"/>
      <c r="E54" s="72"/>
      <c r="F54" s="72"/>
      <c r="G54" s="72"/>
      <c r="H54" s="72"/>
      <c r="I54" s="72"/>
      <c r="J54" s="73"/>
      <c r="K54" s="55">
        <f>SUM(K55:K57)</f>
        <v>27</v>
      </c>
      <c r="L54" s="55">
        <f>SUM(L55:L57)</f>
        <v>0</v>
      </c>
      <c r="M54" s="125">
        <f t="shared" si="13"/>
        <v>0</v>
      </c>
      <c r="N54" s="55">
        <f>SUM(N55:N57)</f>
        <v>0</v>
      </c>
      <c r="O54" s="125">
        <f t="shared" si="14"/>
        <v>0</v>
      </c>
      <c r="P54" s="55">
        <f>SUM(P55:P57)</f>
        <v>0</v>
      </c>
      <c r="Q54" s="125">
        <f t="shared" si="15"/>
        <v>0</v>
      </c>
      <c r="R54" s="55">
        <f>SUM(R55:R57)</f>
        <v>13</v>
      </c>
      <c r="S54" s="125">
        <f t="shared" si="16"/>
        <v>0.48148148148148145</v>
      </c>
      <c r="T54" s="55">
        <f>SUM(T55:T57)</f>
        <v>14</v>
      </c>
      <c r="U54" s="125">
        <f t="shared" si="17"/>
        <v>0.5185185185185185</v>
      </c>
      <c r="V54" s="73"/>
      <c r="W54" s="66"/>
      <c r="X54" s="105"/>
      <c r="Y54" s="126"/>
      <c r="Z54" s="127">
        <v>43</v>
      </c>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8"/>
      <c r="EA54" s="128"/>
      <c r="EB54" s="129"/>
      <c r="EC54" s="128"/>
      <c r="ED54" s="129"/>
      <c r="EE54" s="136"/>
      <c r="EF54" s="136"/>
      <c r="EG54" s="95"/>
      <c r="EH54" s="130"/>
      <c r="EI54" s="131"/>
      <c r="EJ54" s="132"/>
      <c r="EK54" s="131"/>
      <c r="EL54" s="132"/>
      <c r="EM54" s="131"/>
      <c r="EN54" s="106"/>
      <c r="EO54" s="106"/>
      <c r="EP54" s="133"/>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row>
    <row r="55" spans="1:236" s="99" customFormat="1" ht="27" customHeight="1">
      <c r="A55" s="64">
        <v>33</v>
      </c>
      <c r="B55" s="58">
        <v>1</v>
      </c>
      <c r="C55" s="61" t="s">
        <v>162</v>
      </c>
      <c r="D55" s="60">
        <v>1</v>
      </c>
      <c r="E55" s="60">
        <v>1</v>
      </c>
      <c r="F55" s="60" t="s">
        <v>163</v>
      </c>
      <c r="G55" s="60" t="s">
        <v>64</v>
      </c>
      <c r="H55" s="60" t="s">
        <v>62</v>
      </c>
      <c r="I55" s="60" t="s">
        <v>63</v>
      </c>
      <c r="J55" s="37" t="s">
        <v>144</v>
      </c>
      <c r="K55" s="55">
        <v>13</v>
      </c>
      <c r="L55" s="58">
        <v>0</v>
      </c>
      <c r="M55" s="111">
        <f t="shared" si="13"/>
        <v>0</v>
      </c>
      <c r="N55" s="58">
        <v>0</v>
      </c>
      <c r="O55" s="111">
        <f t="shared" si="14"/>
        <v>0</v>
      </c>
      <c r="P55" s="58">
        <v>0</v>
      </c>
      <c r="Q55" s="111">
        <f t="shared" si="15"/>
        <v>0</v>
      </c>
      <c r="R55" s="58">
        <v>6</v>
      </c>
      <c r="S55" s="111">
        <f t="shared" si="16"/>
        <v>0.46153846153846156</v>
      </c>
      <c r="T55" s="58">
        <v>7</v>
      </c>
      <c r="U55" s="111">
        <f t="shared" si="17"/>
        <v>0.5384615384615384</v>
      </c>
      <c r="V55" s="73"/>
      <c r="W55" s="66" t="str">
        <f>IF(U55&gt;=30%,"A","B")</f>
        <v>A</v>
      </c>
      <c r="X55" s="105"/>
      <c r="Y55" s="92" t="s">
        <v>144</v>
      </c>
      <c r="Z55" s="14">
        <v>44</v>
      </c>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93">
        <v>1</v>
      </c>
      <c r="EA55" s="93">
        <v>0.8</v>
      </c>
      <c r="EB55" s="94" t="s">
        <v>68</v>
      </c>
      <c r="EC55" s="93" t="s">
        <v>64</v>
      </c>
      <c r="ED55" s="94" t="s">
        <v>62</v>
      </c>
      <c r="EE55" s="94" t="s">
        <v>63</v>
      </c>
      <c r="EF55" s="94" t="s">
        <v>140</v>
      </c>
      <c r="EG55" s="95" t="e">
        <f>VLOOKUP(DY55,#REF!,28,0)</f>
        <v>#REF!</v>
      </c>
      <c r="EH55" s="96" t="e">
        <f>VLOOKUP(DY55,#REF!,29,0)</f>
        <v>#REF!</v>
      </c>
      <c r="EI55" s="97" t="e">
        <f>EH55/EG55</f>
        <v>#REF!</v>
      </c>
      <c r="EJ55" s="98" t="e">
        <f>VLOOKUP(DY55,#REF!,30,0)</f>
        <v>#REF!</v>
      </c>
      <c r="EK55" s="97" t="e">
        <f>EJ55/EG55</f>
        <v>#REF!</v>
      </c>
      <c r="EL55" s="98" t="e">
        <f>VLOOKUP(DY55,#REF!,31,0)</f>
        <v>#REF!</v>
      </c>
      <c r="EM55" s="97" t="e">
        <f>EL55/EG55</f>
        <v>#REF!</v>
      </c>
      <c r="EN55" s="12" t="s">
        <v>140</v>
      </c>
      <c r="EO55" s="106">
        <f>EQ55</f>
        <v>0</v>
      </c>
      <c r="EP55" s="11"/>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row>
    <row r="56" spans="1:236" s="99" customFormat="1" ht="27" customHeight="1">
      <c r="A56" s="64">
        <v>34</v>
      </c>
      <c r="B56" s="58">
        <v>2</v>
      </c>
      <c r="C56" s="61" t="s">
        <v>164</v>
      </c>
      <c r="D56" s="60">
        <v>1</v>
      </c>
      <c r="E56" s="60">
        <v>1</v>
      </c>
      <c r="F56" s="60" t="s">
        <v>163</v>
      </c>
      <c r="G56" s="60" t="s">
        <v>64</v>
      </c>
      <c r="H56" s="60" t="s">
        <v>62</v>
      </c>
      <c r="I56" s="60" t="s">
        <v>63</v>
      </c>
      <c r="J56" s="37" t="s">
        <v>144</v>
      </c>
      <c r="K56" s="55">
        <v>7</v>
      </c>
      <c r="L56" s="58">
        <v>0</v>
      </c>
      <c r="M56" s="111">
        <f t="shared" si="13"/>
        <v>0</v>
      </c>
      <c r="N56" s="58">
        <v>0</v>
      </c>
      <c r="O56" s="111">
        <f t="shared" si="14"/>
        <v>0</v>
      </c>
      <c r="P56" s="58">
        <v>0</v>
      </c>
      <c r="Q56" s="111">
        <f t="shared" si="15"/>
        <v>0</v>
      </c>
      <c r="R56" s="58">
        <v>3</v>
      </c>
      <c r="S56" s="111">
        <f t="shared" si="16"/>
        <v>0.42857142857142855</v>
      </c>
      <c r="T56" s="58">
        <v>4</v>
      </c>
      <c r="U56" s="111">
        <f t="shared" si="17"/>
        <v>0.5714285714285714</v>
      </c>
      <c r="V56" s="73"/>
      <c r="W56" s="66" t="str">
        <f>IF(U56&gt;=30%,"A","B")</f>
        <v>A</v>
      </c>
      <c r="X56" s="105"/>
      <c r="Y56" s="92" t="e">
        <f>IF(AND(Q56=100%,S56&gt;=60%,U56&gt;=10%,#REF!="A"),"A",IF(AND(S56&gt;=60%,OR(#REF!="B",#REF!="A")),"B",IF(AND(E56=100%,Q56&gt;=70%,OR(#REF!="B",#REF!="A",#REF!="C")),"C","D")))</f>
        <v>#REF!</v>
      </c>
      <c r="Z56" s="127">
        <v>45</v>
      </c>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93">
        <v>1</v>
      </c>
      <c r="EA56" s="93">
        <v>1</v>
      </c>
      <c r="EB56" s="93" t="s">
        <v>74</v>
      </c>
      <c r="EC56" s="93" t="s">
        <v>64</v>
      </c>
      <c r="ED56" s="94" t="s">
        <v>62</v>
      </c>
      <c r="EE56" s="94" t="s">
        <v>63</v>
      </c>
      <c r="EF56" s="94" t="s">
        <v>144</v>
      </c>
      <c r="EG56" s="95" t="e">
        <f>VLOOKUP(DY56,#REF!,28,0)</f>
        <v>#REF!</v>
      </c>
      <c r="EH56" s="96" t="e">
        <f>VLOOKUP(DY56,#REF!,29,0)</f>
        <v>#REF!</v>
      </c>
      <c r="EI56" s="97" t="e">
        <f>EH56/EG56</f>
        <v>#REF!</v>
      </c>
      <c r="EJ56" s="98" t="e">
        <f>VLOOKUP(DY56,#REF!,30,0)</f>
        <v>#REF!</v>
      </c>
      <c r="EK56" s="97" t="e">
        <f>EJ56/EG56</f>
        <v>#REF!</v>
      </c>
      <c r="EL56" s="98" t="e">
        <f>VLOOKUP(DY56,#REF!,31,0)</f>
        <v>#REF!</v>
      </c>
      <c r="EM56" s="97" t="e">
        <f>EL56/EG56</f>
        <v>#REF!</v>
      </c>
      <c r="EN56" s="12" t="s">
        <v>140</v>
      </c>
      <c r="EO56" s="106">
        <f>EQ56</f>
        <v>0</v>
      </c>
      <c r="EP56" s="11"/>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row>
    <row r="57" spans="1:236" s="99" customFormat="1" ht="27" customHeight="1">
      <c r="A57" s="64">
        <v>35</v>
      </c>
      <c r="B57" s="58">
        <v>3</v>
      </c>
      <c r="C57" s="61" t="s">
        <v>165</v>
      </c>
      <c r="D57" s="60">
        <v>1</v>
      </c>
      <c r="E57" s="60">
        <v>1</v>
      </c>
      <c r="F57" s="60" t="s">
        <v>163</v>
      </c>
      <c r="G57" s="60" t="s">
        <v>64</v>
      </c>
      <c r="H57" s="60" t="s">
        <v>62</v>
      </c>
      <c r="I57" s="60" t="s">
        <v>63</v>
      </c>
      <c r="J57" s="37" t="s">
        <v>144</v>
      </c>
      <c r="K57" s="55">
        <v>7</v>
      </c>
      <c r="L57" s="58">
        <v>0</v>
      </c>
      <c r="M57" s="111">
        <f t="shared" si="13"/>
        <v>0</v>
      </c>
      <c r="N57" s="58">
        <v>0</v>
      </c>
      <c r="O57" s="111">
        <f t="shared" si="14"/>
        <v>0</v>
      </c>
      <c r="P57" s="58">
        <v>0</v>
      </c>
      <c r="Q57" s="111">
        <f t="shared" si="15"/>
        <v>0</v>
      </c>
      <c r="R57" s="58">
        <v>4</v>
      </c>
      <c r="S57" s="111">
        <f t="shared" si="16"/>
        <v>0.5714285714285714</v>
      </c>
      <c r="T57" s="58">
        <v>3</v>
      </c>
      <c r="U57" s="111">
        <f t="shared" si="17"/>
        <v>0.42857142857142855</v>
      </c>
      <c r="V57" s="73"/>
      <c r="W57" s="66" t="str">
        <f>IF(U57&gt;=30%,"A","B")</f>
        <v>A</v>
      </c>
      <c r="X57" s="105"/>
      <c r="Y57" s="92" t="e">
        <f>IF(AND(Q57=100%,S57&gt;=60%,U57&gt;=10%,#REF!="A"),"A",IF(AND(S57&gt;=60%,OR(#REF!="B",#REF!="A")),"B",IF(AND(E57=100%,Q57&gt;=70%,OR(#REF!="B",#REF!="A",#REF!="C")),"C","D")))</f>
        <v>#REF!</v>
      </c>
      <c r="Z57" s="14">
        <v>46</v>
      </c>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93">
        <v>1</v>
      </c>
      <c r="EA57" s="93">
        <v>1</v>
      </c>
      <c r="EB57" s="94" t="s">
        <v>70</v>
      </c>
      <c r="EC57" s="93" t="s">
        <v>64</v>
      </c>
      <c r="ED57" s="94" t="s">
        <v>62</v>
      </c>
      <c r="EE57" s="94" t="s">
        <v>63</v>
      </c>
      <c r="EF57" s="94" t="s">
        <v>140</v>
      </c>
      <c r="EG57" s="95" t="e">
        <f>VLOOKUP(DY57,#REF!,28,0)</f>
        <v>#REF!</v>
      </c>
      <c r="EH57" s="96" t="e">
        <f>VLOOKUP(DY57,#REF!,29,0)</f>
        <v>#REF!</v>
      </c>
      <c r="EI57" s="97" t="e">
        <f>EH57/EG57</f>
        <v>#REF!</v>
      </c>
      <c r="EJ57" s="98" t="e">
        <f>VLOOKUP(DY57,#REF!,30,0)</f>
        <v>#REF!</v>
      </c>
      <c r="EK57" s="97" t="e">
        <f>EJ57/EG57</f>
        <v>#REF!</v>
      </c>
      <c r="EL57" s="98" t="e">
        <f>VLOOKUP(DY57,#REF!,31,0)</f>
        <v>#REF!</v>
      </c>
      <c r="EM57" s="97" t="e">
        <f>EL57/EG57</f>
        <v>#REF!</v>
      </c>
      <c r="EN57" s="12" t="s">
        <v>144</v>
      </c>
      <c r="EO57" s="106">
        <f>EQ57</f>
        <v>0</v>
      </c>
      <c r="EP57" s="11"/>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row>
    <row r="58" spans="1:236" s="134" customFormat="1" ht="27" customHeight="1">
      <c r="A58" s="63"/>
      <c r="B58" s="57" t="s">
        <v>15</v>
      </c>
      <c r="C58" s="59" t="s">
        <v>123</v>
      </c>
      <c r="D58" s="72"/>
      <c r="E58" s="72"/>
      <c r="F58" s="72"/>
      <c r="G58" s="72"/>
      <c r="H58" s="72"/>
      <c r="I58" s="72"/>
      <c r="J58" s="73"/>
      <c r="K58" s="55">
        <f>SUM(K59:K61)</f>
        <v>18</v>
      </c>
      <c r="L58" s="55">
        <f>SUM(L59:L61)</f>
        <v>0</v>
      </c>
      <c r="M58" s="125">
        <f t="shared" si="13"/>
        <v>0</v>
      </c>
      <c r="N58" s="55">
        <f>SUM(N59:N61)</f>
        <v>0</v>
      </c>
      <c r="O58" s="125">
        <f t="shared" si="14"/>
        <v>0</v>
      </c>
      <c r="P58" s="55">
        <f>SUM(P59:P61)</f>
        <v>0</v>
      </c>
      <c r="Q58" s="125">
        <f t="shared" si="15"/>
        <v>0</v>
      </c>
      <c r="R58" s="55">
        <f>SUM(R59:R61)</f>
        <v>12</v>
      </c>
      <c r="S58" s="125">
        <f t="shared" si="16"/>
        <v>0.6666666666666666</v>
      </c>
      <c r="T58" s="55">
        <f>SUM(T59:T61)</f>
        <v>6</v>
      </c>
      <c r="U58" s="125">
        <f t="shared" si="17"/>
        <v>0.3333333333333333</v>
      </c>
      <c r="V58" s="73"/>
      <c r="W58" s="66"/>
      <c r="X58" s="105"/>
      <c r="Y58" s="126"/>
      <c r="Z58" s="127">
        <v>47</v>
      </c>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27"/>
      <c r="BD58" s="127"/>
      <c r="BE58" s="127"/>
      <c r="BF58" s="127"/>
      <c r="BG58" s="127"/>
      <c r="BH58" s="127"/>
      <c r="BI58" s="127"/>
      <c r="BJ58" s="127"/>
      <c r="BK58" s="127"/>
      <c r="BL58" s="127"/>
      <c r="BM58" s="127"/>
      <c r="BN58" s="127"/>
      <c r="BO58" s="127"/>
      <c r="BP58" s="127"/>
      <c r="BQ58" s="127"/>
      <c r="BR58" s="127"/>
      <c r="BS58" s="127"/>
      <c r="BT58" s="127"/>
      <c r="BU58" s="127"/>
      <c r="BV58" s="127"/>
      <c r="BW58" s="127"/>
      <c r="BX58" s="127"/>
      <c r="BY58" s="127"/>
      <c r="BZ58" s="127"/>
      <c r="CA58" s="127"/>
      <c r="CB58" s="127"/>
      <c r="CC58" s="127"/>
      <c r="CD58" s="127"/>
      <c r="CE58" s="127"/>
      <c r="CF58" s="127"/>
      <c r="CG58" s="127"/>
      <c r="CH58" s="127"/>
      <c r="CI58" s="127"/>
      <c r="CJ58" s="127"/>
      <c r="CK58" s="127"/>
      <c r="CL58" s="127"/>
      <c r="CM58" s="127"/>
      <c r="CN58" s="127"/>
      <c r="CO58" s="127"/>
      <c r="CP58" s="127"/>
      <c r="CQ58" s="127"/>
      <c r="CR58" s="127"/>
      <c r="CS58" s="127"/>
      <c r="CT58" s="127"/>
      <c r="CU58" s="127"/>
      <c r="CV58" s="127"/>
      <c r="CW58" s="127"/>
      <c r="CX58" s="127"/>
      <c r="CY58" s="127"/>
      <c r="CZ58" s="127"/>
      <c r="DA58" s="127"/>
      <c r="DB58" s="127"/>
      <c r="DC58" s="127"/>
      <c r="DD58" s="127"/>
      <c r="DE58" s="127"/>
      <c r="DF58" s="127"/>
      <c r="DG58" s="127"/>
      <c r="DH58" s="127"/>
      <c r="DI58" s="127"/>
      <c r="DJ58" s="127"/>
      <c r="DK58" s="127"/>
      <c r="DL58" s="127"/>
      <c r="DM58" s="127"/>
      <c r="DN58" s="127"/>
      <c r="DO58" s="127"/>
      <c r="DP58" s="127"/>
      <c r="DQ58" s="127"/>
      <c r="DR58" s="127"/>
      <c r="DS58" s="127"/>
      <c r="DT58" s="127"/>
      <c r="DU58" s="127"/>
      <c r="DV58" s="127"/>
      <c r="DW58" s="127"/>
      <c r="DX58" s="127"/>
      <c r="DY58" s="127"/>
      <c r="DZ58" s="128"/>
      <c r="EA58" s="128"/>
      <c r="EB58" s="129"/>
      <c r="EC58" s="128"/>
      <c r="ED58" s="129"/>
      <c r="EE58" s="129"/>
      <c r="EF58" s="129"/>
      <c r="EG58" s="95"/>
      <c r="EH58" s="130"/>
      <c r="EI58" s="131"/>
      <c r="EJ58" s="132"/>
      <c r="EK58" s="131"/>
      <c r="EL58" s="132"/>
      <c r="EM58" s="131"/>
      <c r="EN58" s="106"/>
      <c r="EO58" s="106"/>
      <c r="EP58" s="133"/>
      <c r="EQ58" s="127"/>
      <c r="ER58" s="127"/>
      <c r="ES58" s="127"/>
      <c r="ET58" s="127"/>
      <c r="EU58" s="127"/>
      <c r="EV58" s="127"/>
      <c r="EW58" s="127"/>
      <c r="EX58" s="127"/>
      <c r="EY58" s="127"/>
      <c r="EZ58" s="127"/>
      <c r="FA58" s="127"/>
      <c r="FB58" s="127"/>
      <c r="FC58" s="127"/>
      <c r="FD58" s="127"/>
      <c r="FE58" s="127"/>
      <c r="FF58" s="127"/>
      <c r="FG58" s="127"/>
      <c r="FH58" s="127"/>
      <c r="FI58" s="127"/>
      <c r="FJ58" s="127"/>
      <c r="FK58" s="127"/>
      <c r="FL58" s="127"/>
      <c r="FM58" s="127"/>
      <c r="FN58" s="127"/>
      <c r="FO58" s="127"/>
      <c r="FP58" s="127"/>
      <c r="FQ58" s="127"/>
      <c r="FR58" s="127"/>
      <c r="FS58" s="127"/>
      <c r="FT58" s="127"/>
      <c r="FU58" s="127"/>
      <c r="FV58" s="127"/>
      <c r="FW58" s="127"/>
      <c r="FX58" s="127"/>
      <c r="FY58" s="127"/>
      <c r="FZ58" s="127"/>
      <c r="GA58" s="127"/>
      <c r="GB58" s="127"/>
      <c r="GC58" s="127"/>
      <c r="GD58" s="127"/>
      <c r="GE58" s="127"/>
      <c r="GF58" s="127"/>
      <c r="GG58" s="127"/>
      <c r="GH58" s="127"/>
      <c r="GI58" s="127"/>
      <c r="GJ58" s="127"/>
      <c r="GK58" s="127"/>
      <c r="GL58" s="127"/>
      <c r="GM58" s="127"/>
      <c r="GN58" s="127"/>
      <c r="GO58" s="127"/>
      <c r="GP58" s="127"/>
      <c r="GQ58" s="127"/>
      <c r="GR58" s="127"/>
      <c r="GS58" s="127"/>
      <c r="GT58" s="127"/>
      <c r="GU58" s="127"/>
      <c r="GV58" s="127"/>
      <c r="GW58" s="127"/>
      <c r="GX58" s="127"/>
      <c r="GY58" s="127"/>
      <c r="GZ58" s="127"/>
      <c r="HA58" s="127"/>
      <c r="HB58" s="127"/>
      <c r="HC58" s="127"/>
      <c r="HD58" s="127"/>
      <c r="HE58" s="127"/>
      <c r="HF58" s="127"/>
      <c r="HG58" s="127"/>
      <c r="HH58" s="127"/>
      <c r="HI58" s="127"/>
      <c r="HJ58" s="127"/>
      <c r="HK58" s="127"/>
      <c r="HL58" s="127"/>
      <c r="HM58" s="127"/>
      <c r="HN58" s="127"/>
      <c r="HO58" s="127"/>
      <c r="HP58" s="127"/>
      <c r="HQ58" s="127"/>
      <c r="HR58" s="127"/>
      <c r="HS58" s="127"/>
      <c r="HT58" s="127"/>
      <c r="HU58" s="127"/>
      <c r="HV58" s="127"/>
      <c r="HW58" s="127"/>
      <c r="HX58" s="127"/>
      <c r="HY58" s="127"/>
      <c r="HZ58" s="127"/>
      <c r="IA58" s="127"/>
      <c r="IB58" s="127"/>
    </row>
    <row r="59" spans="1:236" s="99" customFormat="1" ht="27" customHeight="1">
      <c r="A59" s="64">
        <v>36</v>
      </c>
      <c r="B59" s="58">
        <v>1</v>
      </c>
      <c r="C59" s="61" t="s">
        <v>49</v>
      </c>
      <c r="D59" s="60">
        <v>1</v>
      </c>
      <c r="E59" s="60">
        <v>1</v>
      </c>
      <c r="F59" s="60" t="s">
        <v>70</v>
      </c>
      <c r="G59" s="60" t="s">
        <v>64</v>
      </c>
      <c r="H59" s="60" t="s">
        <v>62</v>
      </c>
      <c r="I59" s="60" t="s">
        <v>63</v>
      </c>
      <c r="J59" s="37" t="s">
        <v>144</v>
      </c>
      <c r="K59" s="55">
        <v>8</v>
      </c>
      <c r="L59" s="58">
        <v>0</v>
      </c>
      <c r="M59" s="111">
        <f t="shared" si="13"/>
        <v>0</v>
      </c>
      <c r="N59" s="58">
        <v>0</v>
      </c>
      <c r="O59" s="111">
        <f t="shared" si="14"/>
        <v>0</v>
      </c>
      <c r="P59" s="58">
        <v>0</v>
      </c>
      <c r="Q59" s="111">
        <f t="shared" si="15"/>
        <v>0</v>
      </c>
      <c r="R59" s="58">
        <v>4</v>
      </c>
      <c r="S59" s="111">
        <f t="shared" si="16"/>
        <v>0.5</v>
      </c>
      <c r="T59" s="58">
        <v>4</v>
      </c>
      <c r="U59" s="111">
        <f t="shared" si="17"/>
        <v>0.5</v>
      </c>
      <c r="V59" s="73"/>
      <c r="W59" s="66" t="str">
        <f>IF(U59&gt;=30%,"A","B")</f>
        <v>A</v>
      </c>
      <c r="X59" s="105"/>
      <c r="Y59" s="92"/>
      <c r="Z59" s="14">
        <v>48</v>
      </c>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93"/>
      <c r="EA59" s="93"/>
      <c r="EB59" s="94"/>
      <c r="EC59" s="93"/>
      <c r="ED59" s="94"/>
      <c r="EE59" s="94"/>
      <c r="EF59" s="94"/>
      <c r="EG59" s="95"/>
      <c r="EH59" s="96"/>
      <c r="EI59" s="97"/>
      <c r="EJ59" s="98"/>
      <c r="EK59" s="97"/>
      <c r="EL59" s="98"/>
      <c r="EM59" s="97"/>
      <c r="EN59" s="12"/>
      <c r="EO59" s="106"/>
      <c r="EP59" s="11"/>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row>
    <row r="60" spans="1:236" s="99" customFormat="1" ht="27" customHeight="1">
      <c r="A60" s="64">
        <v>37</v>
      </c>
      <c r="B60" s="58">
        <v>2</v>
      </c>
      <c r="C60" s="61" t="s">
        <v>81</v>
      </c>
      <c r="D60" s="60">
        <v>1</v>
      </c>
      <c r="E60" s="60">
        <v>1</v>
      </c>
      <c r="F60" s="60" t="s">
        <v>70</v>
      </c>
      <c r="G60" s="60" t="s">
        <v>64</v>
      </c>
      <c r="H60" s="60" t="s">
        <v>62</v>
      </c>
      <c r="I60" s="60" t="s">
        <v>63</v>
      </c>
      <c r="J60" s="37" t="s">
        <v>140</v>
      </c>
      <c r="K60" s="55">
        <v>6</v>
      </c>
      <c r="L60" s="58">
        <v>0</v>
      </c>
      <c r="M60" s="111">
        <f t="shared" si="13"/>
        <v>0</v>
      </c>
      <c r="N60" s="58">
        <v>0</v>
      </c>
      <c r="O60" s="111">
        <f t="shared" si="14"/>
        <v>0</v>
      </c>
      <c r="P60" s="58">
        <v>0</v>
      </c>
      <c r="Q60" s="111">
        <f t="shared" si="15"/>
        <v>0</v>
      </c>
      <c r="R60" s="58">
        <v>6</v>
      </c>
      <c r="S60" s="111">
        <f t="shared" si="16"/>
        <v>1</v>
      </c>
      <c r="T60" s="58">
        <v>0</v>
      </c>
      <c r="U60" s="111">
        <f t="shared" si="17"/>
        <v>0</v>
      </c>
      <c r="V60" s="73"/>
      <c r="W60" s="66" t="str">
        <f>IF(U60&gt;=30%,"A","B")</f>
        <v>B</v>
      </c>
      <c r="X60" s="105"/>
      <c r="Y60" s="92"/>
      <c r="Z60" s="127">
        <v>49</v>
      </c>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93"/>
      <c r="EA60" s="93"/>
      <c r="EB60" s="94"/>
      <c r="EC60" s="93"/>
      <c r="ED60" s="94"/>
      <c r="EE60" s="94"/>
      <c r="EF60" s="94"/>
      <c r="EG60" s="95"/>
      <c r="EH60" s="96"/>
      <c r="EI60" s="97"/>
      <c r="EJ60" s="98"/>
      <c r="EK60" s="97"/>
      <c r="EL60" s="98"/>
      <c r="EM60" s="97"/>
      <c r="EN60" s="12"/>
      <c r="EO60" s="106"/>
      <c r="EP60" s="11"/>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row>
    <row r="61" spans="1:236" s="99" customFormat="1" ht="27" customHeight="1">
      <c r="A61" s="64">
        <v>38</v>
      </c>
      <c r="B61" s="58">
        <v>3</v>
      </c>
      <c r="C61" s="61" t="s">
        <v>48</v>
      </c>
      <c r="D61" s="60">
        <v>1</v>
      </c>
      <c r="E61" s="60">
        <v>1</v>
      </c>
      <c r="F61" s="60" t="s">
        <v>70</v>
      </c>
      <c r="G61" s="60" t="s">
        <v>64</v>
      </c>
      <c r="H61" s="60" t="s">
        <v>62</v>
      </c>
      <c r="I61" s="60" t="s">
        <v>63</v>
      </c>
      <c r="J61" s="37" t="s">
        <v>144</v>
      </c>
      <c r="K61" s="55">
        <v>4</v>
      </c>
      <c r="L61" s="58">
        <v>0</v>
      </c>
      <c r="M61" s="111">
        <f t="shared" si="13"/>
        <v>0</v>
      </c>
      <c r="N61" s="58">
        <v>0</v>
      </c>
      <c r="O61" s="111">
        <f t="shared" si="14"/>
        <v>0</v>
      </c>
      <c r="P61" s="58">
        <v>0</v>
      </c>
      <c r="Q61" s="111">
        <f t="shared" si="15"/>
        <v>0</v>
      </c>
      <c r="R61" s="58">
        <v>2</v>
      </c>
      <c r="S61" s="111">
        <f t="shared" si="16"/>
        <v>0.5</v>
      </c>
      <c r="T61" s="58">
        <v>2</v>
      </c>
      <c r="U61" s="111">
        <f t="shared" si="17"/>
        <v>0.5</v>
      </c>
      <c r="V61" s="73"/>
      <c r="W61" s="66" t="str">
        <f>IF(U61&gt;=30%,"A","B")</f>
        <v>A</v>
      </c>
      <c r="X61" s="105"/>
      <c r="Y61" s="92" t="e">
        <f>IF(AND(Q61=100%,S61&gt;=60%,U61&gt;=10%,#REF!="A"),"A",IF(AND(S61&gt;=60%,OR(#REF!="B",#REF!="A")),"B",IF(AND(E61=100%,Q61&gt;=70%,OR(#REF!="B",#REF!="A",#REF!="C")),"C","D")))</f>
        <v>#REF!</v>
      </c>
      <c r="Z61" s="14">
        <v>50</v>
      </c>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93">
        <v>1</v>
      </c>
      <c r="EA61" s="93">
        <v>1</v>
      </c>
      <c r="EB61" s="94" t="s">
        <v>70</v>
      </c>
      <c r="EC61" s="93" t="s">
        <v>64</v>
      </c>
      <c r="ED61" s="94" t="s">
        <v>62</v>
      </c>
      <c r="EE61" s="94" t="s">
        <v>63</v>
      </c>
      <c r="EF61" s="94" t="s">
        <v>140</v>
      </c>
      <c r="EG61" s="95" t="e">
        <f>VLOOKUP(DY61,#REF!,28,0)</f>
        <v>#REF!</v>
      </c>
      <c r="EH61" s="96" t="e">
        <f>VLOOKUP(DY61,#REF!,29,0)</f>
        <v>#REF!</v>
      </c>
      <c r="EI61" s="97" t="e">
        <f>EH61/EG61</f>
        <v>#REF!</v>
      </c>
      <c r="EJ61" s="98" t="e">
        <f>VLOOKUP(DY61,#REF!,30,0)</f>
        <v>#REF!</v>
      </c>
      <c r="EK61" s="97" t="e">
        <f>EJ61/EG61</f>
        <v>#REF!</v>
      </c>
      <c r="EL61" s="98" t="e">
        <f>VLOOKUP(DY61,#REF!,31,0)</f>
        <v>#REF!</v>
      </c>
      <c r="EM61" s="97" t="e">
        <f>EL61/EG61</f>
        <v>#REF!</v>
      </c>
      <c r="EN61" s="12" t="s">
        <v>144</v>
      </c>
      <c r="EO61" s="106">
        <f>EQ61</f>
        <v>0</v>
      </c>
      <c r="EP61" s="11"/>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row>
    <row r="62" spans="1:236" s="134" customFormat="1" ht="27" customHeight="1">
      <c r="A62" s="63"/>
      <c r="B62" s="57" t="s">
        <v>16</v>
      </c>
      <c r="C62" s="59" t="s">
        <v>5</v>
      </c>
      <c r="D62" s="72"/>
      <c r="E62" s="72"/>
      <c r="F62" s="72"/>
      <c r="G62" s="72"/>
      <c r="H62" s="72"/>
      <c r="I62" s="72"/>
      <c r="J62" s="73"/>
      <c r="K62" s="55">
        <f>SUM(K63:K66)</f>
        <v>18</v>
      </c>
      <c r="L62" s="55">
        <f>SUM(L63:L66)</f>
        <v>0</v>
      </c>
      <c r="M62" s="125">
        <f t="shared" si="13"/>
        <v>0</v>
      </c>
      <c r="N62" s="55">
        <f>SUM(N63:N66)</f>
        <v>1</v>
      </c>
      <c r="O62" s="125">
        <f t="shared" si="14"/>
        <v>0.05555555555555555</v>
      </c>
      <c r="P62" s="55">
        <f>SUM(P63:P66)</f>
        <v>0</v>
      </c>
      <c r="Q62" s="125">
        <f t="shared" si="15"/>
        <v>0</v>
      </c>
      <c r="R62" s="55">
        <f>SUM(R63:R66)</f>
        <v>11</v>
      </c>
      <c r="S62" s="125">
        <f t="shared" si="16"/>
        <v>0.6111111111111112</v>
      </c>
      <c r="T62" s="55">
        <f>SUM(T63:T66)</f>
        <v>6</v>
      </c>
      <c r="U62" s="125">
        <f t="shared" si="17"/>
        <v>0.3333333333333333</v>
      </c>
      <c r="V62" s="73"/>
      <c r="W62" s="66"/>
      <c r="X62" s="105"/>
      <c r="Y62" s="126" t="e">
        <f>IF(AND(Q62=100%,S62&gt;=60%,U62&gt;=10%,#REF!="A"),"A",IF(AND(S62&gt;=60%,OR(#REF!="B",#REF!="A")),"B",IF(AND(E62=100%,Q62&gt;=70%,OR(#REF!="B",#REF!="A",#REF!="C")),"C","D")))</f>
        <v>#REF!</v>
      </c>
      <c r="Z62" s="127">
        <v>51</v>
      </c>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27"/>
      <c r="BY62" s="127"/>
      <c r="BZ62" s="127"/>
      <c r="CA62" s="127"/>
      <c r="CB62" s="127"/>
      <c r="CC62" s="127"/>
      <c r="CD62" s="127"/>
      <c r="CE62" s="127"/>
      <c r="CF62" s="127"/>
      <c r="CG62" s="127"/>
      <c r="CH62" s="127"/>
      <c r="CI62" s="127"/>
      <c r="CJ62" s="127"/>
      <c r="CK62" s="127"/>
      <c r="CL62" s="127"/>
      <c r="CM62" s="127"/>
      <c r="CN62" s="127"/>
      <c r="CO62" s="127"/>
      <c r="CP62" s="127"/>
      <c r="CQ62" s="127"/>
      <c r="CR62" s="127"/>
      <c r="CS62" s="127"/>
      <c r="CT62" s="127"/>
      <c r="CU62" s="127"/>
      <c r="CV62" s="127"/>
      <c r="CW62" s="127"/>
      <c r="CX62" s="127"/>
      <c r="CY62" s="127"/>
      <c r="CZ62" s="127"/>
      <c r="DA62" s="127"/>
      <c r="DB62" s="127"/>
      <c r="DC62" s="127"/>
      <c r="DD62" s="127"/>
      <c r="DE62" s="127"/>
      <c r="DF62" s="127"/>
      <c r="DG62" s="127"/>
      <c r="DH62" s="127"/>
      <c r="DI62" s="127"/>
      <c r="DJ62" s="127"/>
      <c r="DK62" s="127"/>
      <c r="DL62" s="127"/>
      <c r="DM62" s="127"/>
      <c r="DN62" s="127"/>
      <c r="DO62" s="127"/>
      <c r="DP62" s="127"/>
      <c r="DQ62" s="127"/>
      <c r="DR62" s="127"/>
      <c r="DS62" s="127"/>
      <c r="DT62" s="127"/>
      <c r="DU62" s="127"/>
      <c r="DV62" s="127"/>
      <c r="DW62" s="127"/>
      <c r="DX62" s="127"/>
      <c r="DY62" s="127"/>
      <c r="DZ62" s="128">
        <v>1</v>
      </c>
      <c r="EA62" s="128">
        <v>1</v>
      </c>
      <c r="EB62" s="129">
        <v>0.3</v>
      </c>
      <c r="EC62" s="128" t="s">
        <v>64</v>
      </c>
      <c r="ED62" s="129" t="s">
        <v>62</v>
      </c>
      <c r="EE62" s="129" t="s">
        <v>63</v>
      </c>
      <c r="EF62" s="129" t="s">
        <v>140</v>
      </c>
      <c r="EG62" s="95" t="e">
        <f>VLOOKUP(DY62,#REF!,28,0)</f>
        <v>#REF!</v>
      </c>
      <c r="EH62" s="130" t="e">
        <f>VLOOKUP(DY62,#REF!,29,0)</f>
        <v>#REF!</v>
      </c>
      <c r="EI62" s="131" t="e">
        <f>EH62/EG62</f>
        <v>#REF!</v>
      </c>
      <c r="EJ62" s="132" t="e">
        <f>VLOOKUP(DY62,#REF!,30,0)</f>
        <v>#REF!</v>
      </c>
      <c r="EK62" s="131" t="e">
        <f>EJ62/EG62</f>
        <v>#REF!</v>
      </c>
      <c r="EL62" s="132" t="e">
        <f>VLOOKUP(DY62,#REF!,31,0)</f>
        <v>#REF!</v>
      </c>
      <c r="EM62" s="131" t="e">
        <f>EL62/EG62</f>
        <v>#REF!</v>
      </c>
      <c r="EN62" s="106" t="s">
        <v>144</v>
      </c>
      <c r="EO62" s="106">
        <f>EQ62</f>
        <v>0</v>
      </c>
      <c r="EP62" s="133"/>
      <c r="EQ62" s="127"/>
      <c r="ER62" s="127"/>
      <c r="ES62" s="127"/>
      <c r="ET62" s="127"/>
      <c r="EU62" s="127"/>
      <c r="EV62" s="127"/>
      <c r="EW62" s="127"/>
      <c r="EX62" s="127"/>
      <c r="EY62" s="127"/>
      <c r="EZ62" s="127"/>
      <c r="FA62" s="127"/>
      <c r="FB62" s="127"/>
      <c r="FC62" s="127"/>
      <c r="FD62" s="127"/>
      <c r="FE62" s="127"/>
      <c r="FF62" s="127"/>
      <c r="FG62" s="127"/>
      <c r="FH62" s="127"/>
      <c r="FI62" s="127"/>
      <c r="FJ62" s="127"/>
      <c r="FK62" s="127"/>
      <c r="FL62" s="127"/>
      <c r="FM62" s="127"/>
      <c r="FN62" s="127"/>
      <c r="FO62" s="127"/>
      <c r="FP62" s="127"/>
      <c r="FQ62" s="127"/>
      <c r="FR62" s="127"/>
      <c r="FS62" s="127"/>
      <c r="FT62" s="127"/>
      <c r="FU62" s="127"/>
      <c r="FV62" s="127"/>
      <c r="FW62" s="127"/>
      <c r="FX62" s="127"/>
      <c r="FY62" s="127"/>
      <c r="FZ62" s="127"/>
      <c r="GA62" s="127"/>
      <c r="GB62" s="127"/>
      <c r="GC62" s="127"/>
      <c r="GD62" s="127"/>
      <c r="GE62" s="127"/>
      <c r="GF62" s="127"/>
      <c r="GG62" s="127"/>
      <c r="GH62" s="127"/>
      <c r="GI62" s="127"/>
      <c r="GJ62" s="127"/>
      <c r="GK62" s="127"/>
      <c r="GL62" s="127"/>
      <c r="GM62" s="127"/>
      <c r="GN62" s="127"/>
      <c r="GO62" s="127"/>
      <c r="GP62" s="127"/>
      <c r="GQ62" s="127"/>
      <c r="GR62" s="127"/>
      <c r="GS62" s="127"/>
      <c r="GT62" s="127"/>
      <c r="GU62" s="127"/>
      <c r="GV62" s="127"/>
      <c r="GW62" s="127"/>
      <c r="GX62" s="127"/>
      <c r="GY62" s="127"/>
      <c r="GZ62" s="127"/>
      <c r="HA62" s="127"/>
      <c r="HB62" s="127"/>
      <c r="HC62" s="127"/>
      <c r="HD62" s="127"/>
      <c r="HE62" s="127"/>
      <c r="HF62" s="127"/>
      <c r="HG62" s="127"/>
      <c r="HH62" s="127"/>
      <c r="HI62" s="127"/>
      <c r="HJ62" s="127"/>
      <c r="HK62" s="127"/>
      <c r="HL62" s="127"/>
      <c r="HM62" s="127"/>
      <c r="HN62" s="127"/>
      <c r="HO62" s="127"/>
      <c r="HP62" s="127"/>
      <c r="HQ62" s="127"/>
      <c r="HR62" s="127"/>
      <c r="HS62" s="127"/>
      <c r="HT62" s="127"/>
      <c r="HU62" s="127"/>
      <c r="HV62" s="127"/>
      <c r="HW62" s="127"/>
      <c r="HX62" s="127"/>
      <c r="HY62" s="127"/>
      <c r="HZ62" s="127"/>
      <c r="IA62" s="127"/>
      <c r="IB62" s="127"/>
    </row>
    <row r="63" spans="1:146" s="99" customFormat="1" ht="27" customHeight="1">
      <c r="A63" s="64">
        <v>39</v>
      </c>
      <c r="B63" s="58">
        <v>1</v>
      </c>
      <c r="C63" s="61" t="s">
        <v>82</v>
      </c>
      <c r="D63" s="60">
        <v>1</v>
      </c>
      <c r="E63" s="60">
        <v>0.8</v>
      </c>
      <c r="F63" s="60" t="s">
        <v>68</v>
      </c>
      <c r="G63" s="60" t="s">
        <v>64</v>
      </c>
      <c r="H63" s="60" t="s">
        <v>62</v>
      </c>
      <c r="I63" s="60" t="s">
        <v>63</v>
      </c>
      <c r="J63" s="71" t="s">
        <v>144</v>
      </c>
      <c r="K63" s="55">
        <v>4</v>
      </c>
      <c r="L63" s="58">
        <v>0</v>
      </c>
      <c r="M63" s="111">
        <f t="shared" si="13"/>
        <v>0</v>
      </c>
      <c r="N63" s="58">
        <v>0</v>
      </c>
      <c r="O63" s="111">
        <f t="shared" si="14"/>
        <v>0</v>
      </c>
      <c r="P63" s="58">
        <v>0</v>
      </c>
      <c r="Q63" s="111">
        <f t="shared" si="15"/>
        <v>0</v>
      </c>
      <c r="R63" s="58">
        <v>4</v>
      </c>
      <c r="S63" s="111">
        <f t="shared" si="16"/>
        <v>1</v>
      </c>
      <c r="T63" s="58">
        <v>0</v>
      </c>
      <c r="U63" s="111">
        <f t="shared" si="17"/>
        <v>0</v>
      </c>
      <c r="V63" s="81"/>
      <c r="W63" s="66" t="str">
        <f>IF(U63&gt;=30%,"A","B")</f>
        <v>B</v>
      </c>
      <c r="X63" s="105"/>
      <c r="Y63" s="92" t="e">
        <f>IF(AND(Q63=100%,S63&gt;=60%,U63&gt;=5%,#REF!="A"),"A",IF(AND(S63&gt;=60%,OR(#REF!="B",#REF!="A")),"B",IF(AND(E63=100%,Q63&gt;=70%,OR(#REF!="B",#REF!="A",#REF!="C")),"C","D")))</f>
        <v>#REF!</v>
      </c>
      <c r="Z63" s="14">
        <v>52</v>
      </c>
      <c r="DZ63" s="100">
        <v>1</v>
      </c>
      <c r="EA63" s="100">
        <v>1</v>
      </c>
      <c r="EB63" s="100" t="s">
        <v>138</v>
      </c>
      <c r="EC63" s="100" t="s">
        <v>64</v>
      </c>
      <c r="ED63" s="100" t="s">
        <v>62</v>
      </c>
      <c r="EE63" s="100" t="s">
        <v>63</v>
      </c>
      <c r="EF63" s="100" t="s">
        <v>140</v>
      </c>
      <c r="EG63" s="95" t="e">
        <f>VLOOKUP(DY63,#REF!,28,0)</f>
        <v>#REF!</v>
      </c>
      <c r="EH63" s="96" t="e">
        <f>VLOOKUP(DY63,#REF!,29,0)</f>
        <v>#REF!</v>
      </c>
      <c r="EI63" s="97" t="e">
        <f>EH63/EG63</f>
        <v>#REF!</v>
      </c>
      <c r="EJ63" s="98" t="e">
        <f>VLOOKUP(DY63,#REF!,30,0)</f>
        <v>#REF!</v>
      </c>
      <c r="EK63" s="97" t="e">
        <f>EJ63/EG63</f>
        <v>#REF!</v>
      </c>
      <c r="EL63" s="98" t="e">
        <f>VLOOKUP(DY63,#REF!,31,0)</f>
        <v>#REF!</v>
      </c>
      <c r="EM63" s="97" t="e">
        <f>EL63/EG63</f>
        <v>#REF!</v>
      </c>
      <c r="EN63" s="102" t="s">
        <v>140</v>
      </c>
      <c r="EO63" s="106">
        <f>EQ63</f>
        <v>0</v>
      </c>
      <c r="EP63" s="11"/>
    </row>
    <row r="64" spans="1:146" s="99" customFormat="1" ht="27" customHeight="1">
      <c r="A64" s="64">
        <v>40</v>
      </c>
      <c r="B64" s="58">
        <v>2</v>
      </c>
      <c r="C64" s="61" t="s">
        <v>83</v>
      </c>
      <c r="D64" s="60">
        <v>1</v>
      </c>
      <c r="E64" s="60">
        <v>0.8</v>
      </c>
      <c r="F64" s="60" t="s">
        <v>68</v>
      </c>
      <c r="G64" s="60" t="s">
        <v>64</v>
      </c>
      <c r="H64" s="60" t="s">
        <v>62</v>
      </c>
      <c r="I64" s="60" t="s">
        <v>63</v>
      </c>
      <c r="J64" s="37" t="s">
        <v>144</v>
      </c>
      <c r="K64" s="55">
        <v>6</v>
      </c>
      <c r="L64" s="70">
        <v>0</v>
      </c>
      <c r="M64" s="111">
        <f t="shared" si="13"/>
        <v>0</v>
      </c>
      <c r="N64" s="70">
        <v>0</v>
      </c>
      <c r="O64" s="111">
        <f t="shared" si="14"/>
        <v>0</v>
      </c>
      <c r="P64" s="70">
        <v>0</v>
      </c>
      <c r="Q64" s="111">
        <f t="shared" si="15"/>
        <v>0</v>
      </c>
      <c r="R64" s="70">
        <v>4</v>
      </c>
      <c r="S64" s="111">
        <f t="shared" si="16"/>
        <v>0.6666666666666666</v>
      </c>
      <c r="T64" s="70">
        <v>2</v>
      </c>
      <c r="U64" s="111">
        <f t="shared" si="17"/>
        <v>0.3333333333333333</v>
      </c>
      <c r="V64" s="81"/>
      <c r="W64" s="66" t="str">
        <f>IF(U64&gt;=30%,"A","B")</f>
        <v>A</v>
      </c>
      <c r="X64" s="105"/>
      <c r="Y64" s="92"/>
      <c r="Z64" s="127">
        <v>53</v>
      </c>
      <c r="DZ64" s="100"/>
      <c r="EA64" s="100"/>
      <c r="EB64" s="101"/>
      <c r="EC64" s="100"/>
      <c r="ED64" s="101"/>
      <c r="EE64" s="100"/>
      <c r="EF64" s="100"/>
      <c r="EG64" s="95"/>
      <c r="EH64" s="96"/>
      <c r="EI64" s="97"/>
      <c r="EJ64" s="98"/>
      <c r="EK64" s="97"/>
      <c r="EL64" s="98"/>
      <c r="EM64" s="97"/>
      <c r="EN64" s="102"/>
      <c r="EO64" s="106"/>
      <c r="EP64" s="11"/>
    </row>
    <row r="65" spans="1:146" s="99" customFormat="1" ht="27" customHeight="1">
      <c r="A65" s="64">
        <v>41</v>
      </c>
      <c r="B65" s="58">
        <v>3</v>
      </c>
      <c r="C65" s="61" t="s">
        <v>61</v>
      </c>
      <c r="D65" s="60">
        <v>1</v>
      </c>
      <c r="E65" s="60">
        <v>0.8</v>
      </c>
      <c r="F65" s="60" t="s">
        <v>68</v>
      </c>
      <c r="G65" s="60" t="s">
        <v>64</v>
      </c>
      <c r="H65" s="60" t="s">
        <v>62</v>
      </c>
      <c r="I65" s="60" t="s">
        <v>63</v>
      </c>
      <c r="J65" s="71" t="s">
        <v>144</v>
      </c>
      <c r="K65" s="55">
        <v>7</v>
      </c>
      <c r="L65" s="70">
        <v>0</v>
      </c>
      <c r="M65" s="111">
        <f t="shared" si="13"/>
        <v>0</v>
      </c>
      <c r="N65" s="70">
        <v>1</v>
      </c>
      <c r="O65" s="111">
        <f t="shared" si="14"/>
        <v>0.14285714285714285</v>
      </c>
      <c r="P65" s="70">
        <v>0</v>
      </c>
      <c r="Q65" s="111">
        <f t="shared" si="15"/>
        <v>0</v>
      </c>
      <c r="R65" s="70">
        <v>2</v>
      </c>
      <c r="S65" s="111">
        <f t="shared" si="16"/>
        <v>0.2857142857142857</v>
      </c>
      <c r="T65" s="70">
        <v>4</v>
      </c>
      <c r="U65" s="111">
        <f t="shared" si="17"/>
        <v>0.5714285714285714</v>
      </c>
      <c r="V65" s="81"/>
      <c r="W65" s="66" t="str">
        <f>IF(U65&gt;=30%,"A","B")</f>
        <v>A</v>
      </c>
      <c r="X65" s="105"/>
      <c r="Y65" s="92" t="s">
        <v>144</v>
      </c>
      <c r="Z65" s="14">
        <v>54</v>
      </c>
      <c r="DZ65" s="100"/>
      <c r="EA65" s="100"/>
      <c r="EB65" s="101"/>
      <c r="EC65" s="100"/>
      <c r="ED65" s="101"/>
      <c r="EE65" s="100"/>
      <c r="EF65" s="100"/>
      <c r="EG65" s="95"/>
      <c r="EH65" s="96"/>
      <c r="EI65" s="97"/>
      <c r="EJ65" s="98"/>
      <c r="EK65" s="97"/>
      <c r="EL65" s="98"/>
      <c r="EM65" s="97"/>
      <c r="EN65" s="102"/>
      <c r="EO65" s="106"/>
      <c r="EP65" s="11"/>
    </row>
    <row r="66" spans="1:236" s="99" customFormat="1" ht="27" customHeight="1">
      <c r="A66" s="64">
        <v>42</v>
      </c>
      <c r="B66" s="58">
        <v>4</v>
      </c>
      <c r="C66" s="61" t="s">
        <v>84</v>
      </c>
      <c r="D66" s="60">
        <v>1</v>
      </c>
      <c r="E66" s="60">
        <v>0.8</v>
      </c>
      <c r="F66" s="60" t="s">
        <v>68</v>
      </c>
      <c r="G66" s="60" t="s">
        <v>64</v>
      </c>
      <c r="H66" s="60" t="s">
        <v>62</v>
      </c>
      <c r="I66" s="60" t="s">
        <v>63</v>
      </c>
      <c r="J66" s="71" t="s">
        <v>144</v>
      </c>
      <c r="K66" s="55">
        <v>1</v>
      </c>
      <c r="L66" s="58">
        <v>0</v>
      </c>
      <c r="M66" s="111">
        <f t="shared" si="13"/>
        <v>0</v>
      </c>
      <c r="N66" s="58">
        <v>0</v>
      </c>
      <c r="O66" s="111">
        <f t="shared" si="14"/>
        <v>0</v>
      </c>
      <c r="P66" s="58">
        <v>0</v>
      </c>
      <c r="Q66" s="111">
        <f t="shared" si="15"/>
        <v>0</v>
      </c>
      <c r="R66" s="58">
        <v>1</v>
      </c>
      <c r="S66" s="111">
        <f t="shared" si="16"/>
        <v>1</v>
      </c>
      <c r="T66" s="58">
        <v>0</v>
      </c>
      <c r="U66" s="111">
        <f t="shared" si="17"/>
        <v>0</v>
      </c>
      <c r="V66" s="81"/>
      <c r="W66" s="66" t="str">
        <f>IF(U66&gt;=30%,"A","B")</f>
        <v>B</v>
      </c>
      <c r="X66" s="105"/>
      <c r="Y66" s="92" t="e">
        <f>IF(AND(Q66=100%,S66&gt;=60%,U66&gt;=10%,#REF!="A"),"A",IF(AND(S66&gt;=60%,OR(#REF!="B",#REF!="A")),"B",IF(AND(E66=100%,Q66&gt;=70%,OR(#REF!="B",#REF!="A",#REF!="C")),"C","D")))</f>
        <v>#REF!</v>
      </c>
      <c r="Z66" s="127">
        <v>55</v>
      </c>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93">
        <v>1</v>
      </c>
      <c r="EA66" s="93">
        <v>1</v>
      </c>
      <c r="EB66" s="94" t="s">
        <v>70</v>
      </c>
      <c r="EC66" s="93" t="s">
        <v>64</v>
      </c>
      <c r="ED66" s="94" t="s">
        <v>62</v>
      </c>
      <c r="EE66" s="100" t="s">
        <v>63</v>
      </c>
      <c r="EF66" s="100" t="s">
        <v>144</v>
      </c>
      <c r="EG66" s="95" t="e">
        <f>VLOOKUP(DY66,#REF!,28,0)</f>
        <v>#REF!</v>
      </c>
      <c r="EH66" s="96" t="e">
        <f>VLOOKUP(DY66,#REF!,29,0)</f>
        <v>#REF!</v>
      </c>
      <c r="EI66" s="97" t="e">
        <f aca="true" t="shared" si="18" ref="EI66:EI81">EH66/EG66</f>
        <v>#REF!</v>
      </c>
      <c r="EJ66" s="98" t="e">
        <f>VLOOKUP(DY66,#REF!,30,0)</f>
        <v>#REF!</v>
      </c>
      <c r="EK66" s="97" t="e">
        <f aca="true" t="shared" si="19" ref="EK66:EK81">EJ66/EG66</f>
        <v>#REF!</v>
      </c>
      <c r="EL66" s="98" t="e">
        <f>VLOOKUP(DY66,#REF!,31,0)</f>
        <v>#REF!</v>
      </c>
      <c r="EM66" s="97" t="e">
        <f aca="true" t="shared" si="20" ref="EM66:EM81">EL66/EG66</f>
        <v>#REF!</v>
      </c>
      <c r="EN66" s="12" t="s">
        <v>140</v>
      </c>
      <c r="EO66" s="106">
        <f aca="true" t="shared" si="21" ref="EO66:EO81">EQ66</f>
        <v>0</v>
      </c>
      <c r="EP66" s="11"/>
      <c r="EQ66" s="14"/>
      <c r="ER66" s="14"/>
      <c r="ES66" s="14"/>
      <c r="ET66" s="14"/>
      <c r="EU66" s="14"/>
      <c r="EV66" s="14"/>
      <c r="EW66" s="14"/>
      <c r="EX66" s="14"/>
      <c r="EY66" s="14"/>
      <c r="EZ66" s="14"/>
      <c r="FA66" s="14"/>
      <c r="FB66" s="14"/>
      <c r="FC66" s="14"/>
      <c r="FD66" s="14"/>
      <c r="FE66" s="14"/>
      <c r="FF66" s="14"/>
      <c r="FG66" s="14"/>
      <c r="FH66" s="14"/>
      <c r="FI66" s="14"/>
      <c r="FJ66" s="14"/>
      <c r="FK66" s="14"/>
      <c r="FL66" s="14"/>
      <c r="FM66" s="14"/>
      <c r="FN66" s="14"/>
      <c r="FO66" s="14"/>
      <c r="FP66" s="14"/>
      <c r="FQ66" s="14"/>
      <c r="FR66" s="14"/>
      <c r="FS66" s="14"/>
      <c r="FT66" s="14"/>
      <c r="FU66" s="14"/>
      <c r="FV66" s="14"/>
      <c r="FW66" s="14"/>
      <c r="FX66" s="14"/>
      <c r="FY66" s="14"/>
      <c r="FZ66" s="14"/>
      <c r="GA66" s="14"/>
      <c r="GB66" s="14"/>
      <c r="GC66" s="14"/>
      <c r="GD66" s="14"/>
      <c r="GE66" s="14"/>
      <c r="GF66" s="14"/>
      <c r="GG66" s="14"/>
      <c r="GH66" s="14"/>
      <c r="GI66" s="14"/>
      <c r="GJ66" s="14"/>
      <c r="GK66" s="14"/>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row>
    <row r="67" spans="1:236" s="134" customFormat="1" ht="27" customHeight="1">
      <c r="A67" s="63"/>
      <c r="B67" s="57" t="s">
        <v>17</v>
      </c>
      <c r="C67" s="59" t="s">
        <v>194</v>
      </c>
      <c r="D67" s="72"/>
      <c r="E67" s="72"/>
      <c r="F67" s="72"/>
      <c r="G67" s="72"/>
      <c r="H67" s="72"/>
      <c r="I67" s="72"/>
      <c r="J67" s="73"/>
      <c r="K67" s="55">
        <f>SUM(K68:K69)</f>
        <v>18</v>
      </c>
      <c r="L67" s="55">
        <f>SUM(L68:L69)</f>
        <v>0</v>
      </c>
      <c r="M67" s="125">
        <f t="shared" si="13"/>
        <v>0</v>
      </c>
      <c r="N67" s="55">
        <f>SUM(N68:N69)</f>
        <v>0</v>
      </c>
      <c r="O67" s="125">
        <f t="shared" si="14"/>
        <v>0</v>
      </c>
      <c r="P67" s="55">
        <f>SUM(P68:P69)</f>
        <v>62</v>
      </c>
      <c r="Q67" s="125">
        <f t="shared" si="15"/>
        <v>3.4444444444444446</v>
      </c>
      <c r="R67" s="55">
        <f>SUM(R68:R69)</f>
        <v>14</v>
      </c>
      <c r="S67" s="125">
        <f t="shared" si="16"/>
        <v>0.7777777777777778</v>
      </c>
      <c r="T67" s="55">
        <f>SUM(T68:T69)</f>
        <v>4</v>
      </c>
      <c r="U67" s="125">
        <f t="shared" si="17"/>
        <v>0.2222222222222222</v>
      </c>
      <c r="V67" s="73"/>
      <c r="W67" s="66"/>
      <c r="X67" s="105"/>
      <c r="Y67" s="126" t="e">
        <f>IF(AND(Q67=100%,S67&gt;=60%,U67&gt;=10%,#REF!="A"),"A",IF(AND(S67&gt;=60%,OR(#REF!="B",#REF!="A")),"B",IF(AND(E67=100%,Q67&gt;=70%,OR(#REF!="B",#REF!="A",#REF!="C")),"C","D")))</f>
        <v>#REF!</v>
      </c>
      <c r="Z67" s="14">
        <v>56</v>
      </c>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D67" s="127"/>
      <c r="CE67" s="127"/>
      <c r="CF67" s="127"/>
      <c r="CG67" s="127"/>
      <c r="CH67" s="127"/>
      <c r="CI67" s="127"/>
      <c r="CJ67" s="127"/>
      <c r="CK67" s="127"/>
      <c r="CL67" s="127"/>
      <c r="CM67" s="127"/>
      <c r="CN67" s="127"/>
      <c r="CO67" s="127"/>
      <c r="CP67" s="127"/>
      <c r="CQ67" s="127"/>
      <c r="CR67" s="127"/>
      <c r="CS67" s="127"/>
      <c r="CT67" s="127"/>
      <c r="CU67" s="127"/>
      <c r="CV67" s="127"/>
      <c r="CW67" s="127"/>
      <c r="CX67" s="127"/>
      <c r="CY67" s="127"/>
      <c r="CZ67" s="127"/>
      <c r="DA67" s="127"/>
      <c r="DB67" s="127"/>
      <c r="DC67" s="127"/>
      <c r="DD67" s="127"/>
      <c r="DE67" s="127"/>
      <c r="DF67" s="127"/>
      <c r="DG67" s="127"/>
      <c r="DH67" s="127"/>
      <c r="DI67" s="127"/>
      <c r="DJ67" s="127"/>
      <c r="DK67" s="127"/>
      <c r="DL67" s="127"/>
      <c r="DM67" s="127"/>
      <c r="DN67" s="127"/>
      <c r="DO67" s="127"/>
      <c r="DP67" s="127"/>
      <c r="DQ67" s="127"/>
      <c r="DR67" s="127"/>
      <c r="DS67" s="127"/>
      <c r="DT67" s="127"/>
      <c r="DU67" s="127"/>
      <c r="DV67" s="127"/>
      <c r="DW67" s="127"/>
      <c r="DX67" s="127"/>
      <c r="DY67" s="127"/>
      <c r="DZ67" s="128">
        <v>1</v>
      </c>
      <c r="EA67" s="128">
        <v>1</v>
      </c>
      <c r="EB67" s="129" t="s">
        <v>70</v>
      </c>
      <c r="EC67" s="128" t="s">
        <v>64</v>
      </c>
      <c r="ED67" s="129" t="s">
        <v>62</v>
      </c>
      <c r="EE67" s="129" t="s">
        <v>63</v>
      </c>
      <c r="EF67" s="129" t="s">
        <v>140</v>
      </c>
      <c r="EG67" s="95" t="e">
        <f>VLOOKUP(DY67,#REF!,28,0)</f>
        <v>#REF!</v>
      </c>
      <c r="EH67" s="130" t="e">
        <f>VLOOKUP(DY67,#REF!,29,0)</f>
        <v>#REF!</v>
      </c>
      <c r="EI67" s="131" t="e">
        <f t="shared" si="18"/>
        <v>#REF!</v>
      </c>
      <c r="EJ67" s="132" t="e">
        <f>VLOOKUP(DY67,#REF!,30,0)</f>
        <v>#REF!</v>
      </c>
      <c r="EK67" s="131" t="e">
        <f t="shared" si="19"/>
        <v>#REF!</v>
      </c>
      <c r="EL67" s="132" t="e">
        <f>VLOOKUP(DY67,#REF!,31,0)</f>
        <v>#REF!</v>
      </c>
      <c r="EM67" s="131" t="e">
        <f t="shared" si="20"/>
        <v>#REF!</v>
      </c>
      <c r="EN67" s="106" t="s">
        <v>140</v>
      </c>
      <c r="EO67" s="106">
        <f t="shared" si="21"/>
        <v>0</v>
      </c>
      <c r="EP67" s="133"/>
      <c r="EQ67" s="127"/>
      <c r="ER67" s="127"/>
      <c r="ES67" s="127"/>
      <c r="ET67" s="127"/>
      <c r="EU67" s="127"/>
      <c r="EV67" s="127"/>
      <c r="EW67" s="127"/>
      <c r="EX67" s="127"/>
      <c r="EY67" s="127"/>
      <c r="EZ67" s="127"/>
      <c r="FA67" s="127"/>
      <c r="FB67" s="127"/>
      <c r="FC67" s="127"/>
      <c r="FD67" s="127"/>
      <c r="FE67" s="127"/>
      <c r="FF67" s="127"/>
      <c r="FG67" s="127"/>
      <c r="FH67" s="127"/>
      <c r="FI67" s="127"/>
      <c r="FJ67" s="127"/>
      <c r="FK67" s="127"/>
      <c r="FL67" s="127"/>
      <c r="FM67" s="127"/>
      <c r="FN67" s="127"/>
      <c r="FO67" s="127"/>
      <c r="FP67" s="127"/>
      <c r="FQ67" s="127"/>
      <c r="FR67" s="127"/>
      <c r="FS67" s="127"/>
      <c r="FT67" s="127"/>
      <c r="FU67" s="127"/>
      <c r="FV67" s="127"/>
      <c r="FW67" s="127"/>
      <c r="FX67" s="127"/>
      <c r="FY67" s="127"/>
      <c r="FZ67" s="127"/>
      <c r="GA67" s="127"/>
      <c r="GB67" s="127"/>
      <c r="GC67" s="127"/>
      <c r="GD67" s="127"/>
      <c r="GE67" s="127"/>
      <c r="GF67" s="127"/>
      <c r="GG67" s="127"/>
      <c r="GH67" s="127"/>
      <c r="GI67" s="127"/>
      <c r="GJ67" s="127"/>
      <c r="GK67" s="127"/>
      <c r="GL67" s="127"/>
      <c r="GM67" s="127"/>
      <c r="GN67" s="127"/>
      <c r="GO67" s="127"/>
      <c r="GP67" s="127"/>
      <c r="GQ67" s="127"/>
      <c r="GR67" s="127"/>
      <c r="GS67" s="127"/>
      <c r="GT67" s="127"/>
      <c r="GU67" s="127"/>
      <c r="GV67" s="127"/>
      <c r="GW67" s="127"/>
      <c r="GX67" s="127"/>
      <c r="GY67" s="127"/>
      <c r="GZ67" s="127"/>
      <c r="HA67" s="127"/>
      <c r="HB67" s="127"/>
      <c r="HC67" s="127"/>
      <c r="HD67" s="127"/>
      <c r="HE67" s="127"/>
      <c r="HF67" s="127"/>
      <c r="HG67" s="127"/>
      <c r="HH67" s="127"/>
      <c r="HI67" s="127"/>
      <c r="HJ67" s="127"/>
      <c r="HK67" s="127"/>
      <c r="HL67" s="127"/>
      <c r="HM67" s="127"/>
      <c r="HN67" s="127"/>
      <c r="HO67" s="127"/>
      <c r="HP67" s="127"/>
      <c r="HQ67" s="127"/>
      <c r="HR67" s="127"/>
      <c r="HS67" s="127"/>
      <c r="HT67" s="127"/>
      <c r="HU67" s="127"/>
      <c r="HV67" s="127"/>
      <c r="HW67" s="127"/>
      <c r="HX67" s="127"/>
      <c r="HY67" s="127"/>
      <c r="HZ67" s="127"/>
      <c r="IA67" s="127"/>
      <c r="IB67" s="127"/>
    </row>
    <row r="68" spans="1:236" s="99" customFormat="1" ht="27" customHeight="1">
      <c r="A68" s="64">
        <v>43</v>
      </c>
      <c r="B68" s="58">
        <v>1</v>
      </c>
      <c r="C68" s="61" t="s">
        <v>166</v>
      </c>
      <c r="D68" s="60">
        <v>1</v>
      </c>
      <c r="E68" s="60">
        <v>1</v>
      </c>
      <c r="F68" s="60" t="s">
        <v>167</v>
      </c>
      <c r="G68" s="60" t="s">
        <v>106</v>
      </c>
      <c r="H68" s="60" t="s">
        <v>62</v>
      </c>
      <c r="I68" s="60" t="s">
        <v>63</v>
      </c>
      <c r="J68" s="37" t="s">
        <v>144</v>
      </c>
      <c r="K68" s="55">
        <v>10</v>
      </c>
      <c r="L68" s="58">
        <v>0</v>
      </c>
      <c r="M68" s="111">
        <f t="shared" si="13"/>
        <v>0</v>
      </c>
      <c r="N68" s="58">
        <v>0</v>
      </c>
      <c r="O68" s="111">
        <f t="shared" si="14"/>
        <v>0</v>
      </c>
      <c r="P68" s="58">
        <v>39</v>
      </c>
      <c r="Q68" s="111">
        <f t="shared" si="15"/>
        <v>3.9</v>
      </c>
      <c r="R68" s="58">
        <v>7</v>
      </c>
      <c r="S68" s="111">
        <f t="shared" si="16"/>
        <v>0.7</v>
      </c>
      <c r="T68" s="58">
        <v>3</v>
      </c>
      <c r="U68" s="111">
        <f t="shared" si="17"/>
        <v>0.3</v>
      </c>
      <c r="V68" s="73"/>
      <c r="W68" s="66" t="str">
        <f>IF(U68&gt;=30%,"A","B")</f>
        <v>A</v>
      </c>
      <c r="X68" s="105"/>
      <c r="Y68" s="92" t="e">
        <f>IF(AND(Q68=100%,S68&gt;=60%,U68&gt;=10%,#REF!="A"),"A",IF(AND(S68&gt;=60%,OR(#REF!="B",#REF!="A")),"B",IF(AND(E68=100%,Q68&gt;=70%,OR(#REF!="B",#REF!="A",#REF!="C")),"C","D")))</f>
        <v>#REF!</v>
      </c>
      <c r="Z68" s="127">
        <v>57</v>
      </c>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93">
        <v>1</v>
      </c>
      <c r="EA68" s="93">
        <v>1</v>
      </c>
      <c r="EB68" s="94" t="s">
        <v>121</v>
      </c>
      <c r="EC68" s="93" t="s">
        <v>64</v>
      </c>
      <c r="ED68" s="94" t="s">
        <v>62</v>
      </c>
      <c r="EE68" s="94" t="s">
        <v>63</v>
      </c>
      <c r="EF68" s="94" t="s">
        <v>140</v>
      </c>
      <c r="EG68" s="95" t="e">
        <f>VLOOKUP(DY68,#REF!,28,0)</f>
        <v>#REF!</v>
      </c>
      <c r="EH68" s="96" t="e">
        <f>VLOOKUP(DY68,#REF!,29,0)</f>
        <v>#REF!</v>
      </c>
      <c r="EI68" s="97" t="e">
        <f t="shared" si="18"/>
        <v>#REF!</v>
      </c>
      <c r="EJ68" s="98" t="e">
        <f>VLOOKUP(DY68,#REF!,30,0)</f>
        <v>#REF!</v>
      </c>
      <c r="EK68" s="97" t="e">
        <f t="shared" si="19"/>
        <v>#REF!</v>
      </c>
      <c r="EL68" s="98" t="e">
        <f>VLOOKUP(DY68,#REF!,31,0)</f>
        <v>#REF!</v>
      </c>
      <c r="EM68" s="97" t="e">
        <f t="shared" si="20"/>
        <v>#REF!</v>
      </c>
      <c r="EN68" s="12" t="s">
        <v>140</v>
      </c>
      <c r="EO68" s="106">
        <f t="shared" si="21"/>
        <v>0</v>
      </c>
      <c r="EP68" s="11"/>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row>
    <row r="69" spans="1:236" s="99" customFormat="1" ht="27" customHeight="1" thickBot="1">
      <c r="A69" s="64">
        <v>44</v>
      </c>
      <c r="B69" s="58">
        <v>2</v>
      </c>
      <c r="C69" s="61" t="s">
        <v>168</v>
      </c>
      <c r="D69" s="60">
        <v>1</v>
      </c>
      <c r="E69" s="60">
        <v>1</v>
      </c>
      <c r="F69" s="60" t="s">
        <v>169</v>
      </c>
      <c r="G69" s="60" t="s">
        <v>106</v>
      </c>
      <c r="H69" s="60" t="s">
        <v>62</v>
      </c>
      <c r="I69" s="60" t="s">
        <v>63</v>
      </c>
      <c r="J69" s="37" t="s">
        <v>144</v>
      </c>
      <c r="K69" s="55">
        <v>8</v>
      </c>
      <c r="L69" s="58">
        <v>0</v>
      </c>
      <c r="M69" s="111">
        <f t="shared" si="13"/>
        <v>0</v>
      </c>
      <c r="N69" s="58">
        <v>0</v>
      </c>
      <c r="O69" s="111">
        <f t="shared" si="14"/>
        <v>0</v>
      </c>
      <c r="P69" s="58">
        <v>23</v>
      </c>
      <c r="Q69" s="111">
        <f t="shared" si="15"/>
        <v>2.875</v>
      </c>
      <c r="R69" s="58">
        <v>7</v>
      </c>
      <c r="S69" s="111">
        <f t="shared" si="16"/>
        <v>0.875</v>
      </c>
      <c r="T69" s="58">
        <v>1</v>
      </c>
      <c r="U69" s="111">
        <f t="shared" si="17"/>
        <v>0.125</v>
      </c>
      <c r="V69" s="73"/>
      <c r="W69" s="66" t="str">
        <f>IF(U69&gt;=30%,"A","B")</f>
        <v>B</v>
      </c>
      <c r="X69" s="108"/>
      <c r="Y69" s="92" t="e">
        <f>IF(AND(Q69=100%,S69&gt;=60%,U69&gt;=10%,#REF!="A"),"A",IF(AND(S69&gt;=60%,OR(#REF!="B",#REF!="A")),"B",IF(AND(E69=100%,Q69&gt;=70%,OR(#REF!="B",#REF!="A",#REF!="C")),"C","D")))</f>
        <v>#REF!</v>
      </c>
      <c r="Z69" s="14">
        <v>58</v>
      </c>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93">
        <v>1</v>
      </c>
      <c r="EA69" s="93">
        <v>1</v>
      </c>
      <c r="EB69" s="94" t="s">
        <v>121</v>
      </c>
      <c r="EC69" s="93" t="s">
        <v>64</v>
      </c>
      <c r="ED69" s="94" t="s">
        <v>62</v>
      </c>
      <c r="EE69" s="94" t="s">
        <v>63</v>
      </c>
      <c r="EF69" s="94" t="s">
        <v>140</v>
      </c>
      <c r="EG69" s="95" t="e">
        <f>VLOOKUP(DY69,#REF!,28,0)</f>
        <v>#REF!</v>
      </c>
      <c r="EH69" s="96" t="e">
        <f>VLOOKUP(DY69,#REF!,29,0)</f>
        <v>#REF!</v>
      </c>
      <c r="EI69" s="97" t="e">
        <f t="shared" si="18"/>
        <v>#REF!</v>
      </c>
      <c r="EJ69" s="98" t="e">
        <f>VLOOKUP(DY69,#REF!,30,0)</f>
        <v>#REF!</v>
      </c>
      <c r="EK69" s="97" t="e">
        <f t="shared" si="19"/>
        <v>#REF!</v>
      </c>
      <c r="EL69" s="98" t="e">
        <f>VLOOKUP(DY69,#REF!,31,0)</f>
        <v>#REF!</v>
      </c>
      <c r="EM69" s="97" t="e">
        <f t="shared" si="20"/>
        <v>#REF!</v>
      </c>
      <c r="EN69" s="12" t="s">
        <v>140</v>
      </c>
      <c r="EO69" s="106">
        <f t="shared" si="21"/>
        <v>0</v>
      </c>
      <c r="EP69" s="11"/>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row>
    <row r="70" spans="1:236" s="134" customFormat="1" ht="27" customHeight="1" thickTop="1">
      <c r="A70" s="63"/>
      <c r="B70" s="57" t="s">
        <v>18</v>
      </c>
      <c r="C70" s="59" t="s">
        <v>128</v>
      </c>
      <c r="D70" s="72"/>
      <c r="E70" s="72"/>
      <c r="F70" s="72"/>
      <c r="G70" s="72"/>
      <c r="H70" s="72"/>
      <c r="I70" s="72"/>
      <c r="J70" s="73"/>
      <c r="K70" s="55">
        <f>SUM(K71:K72)</f>
        <v>28</v>
      </c>
      <c r="L70" s="55">
        <f>SUM(L71:L72)</f>
        <v>0</v>
      </c>
      <c r="M70" s="125">
        <f t="shared" si="13"/>
        <v>0</v>
      </c>
      <c r="N70" s="55">
        <f>SUM(N71:N72)</f>
        <v>0</v>
      </c>
      <c r="O70" s="125">
        <f t="shared" si="14"/>
        <v>0</v>
      </c>
      <c r="P70" s="55">
        <f>SUM(P71:P72)</f>
        <v>0</v>
      </c>
      <c r="Q70" s="125">
        <f t="shared" si="15"/>
        <v>0</v>
      </c>
      <c r="R70" s="55">
        <f>SUM(R71:R72)</f>
        <v>22</v>
      </c>
      <c r="S70" s="125">
        <f t="shared" si="16"/>
        <v>0.7857142857142857</v>
      </c>
      <c r="T70" s="55">
        <f>SUM(T71:T72)</f>
        <v>6</v>
      </c>
      <c r="U70" s="125">
        <f t="shared" si="17"/>
        <v>0.21428571428571427</v>
      </c>
      <c r="V70" s="73"/>
      <c r="W70" s="104"/>
      <c r="X70" s="105"/>
      <c r="Y70" s="126" t="e">
        <f>IF(AND(Q70=100%,S70&gt;=60%,U70&gt;=10%,#REF!="A"),"A",IF(AND(S70&gt;=60%,OR(#REF!="B",#REF!="A")),"B",IF(AND(#REF!=100%,Q70&gt;=70%,OR(#REF!="B",#REF!="A",#REF!="C")),"C","D")))</f>
        <v>#REF!</v>
      </c>
      <c r="Z70" s="127">
        <v>59</v>
      </c>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c r="BE70" s="127"/>
      <c r="BF70" s="127"/>
      <c r="BG70" s="127"/>
      <c r="BH70" s="127"/>
      <c r="BI70" s="127"/>
      <c r="BJ70" s="127"/>
      <c r="BK70" s="127"/>
      <c r="BL70" s="127"/>
      <c r="BM70" s="127"/>
      <c r="BN70" s="127"/>
      <c r="BO70" s="127"/>
      <c r="BP70" s="127"/>
      <c r="BQ70" s="127"/>
      <c r="BR70" s="127"/>
      <c r="BS70" s="127"/>
      <c r="BT70" s="127"/>
      <c r="BU70" s="127"/>
      <c r="BV70" s="127"/>
      <c r="BW70" s="127"/>
      <c r="BX70" s="127"/>
      <c r="BY70" s="127"/>
      <c r="BZ70" s="127"/>
      <c r="CA70" s="127"/>
      <c r="CB70" s="127"/>
      <c r="CC70" s="127"/>
      <c r="CD70" s="127"/>
      <c r="CE70" s="127"/>
      <c r="CF70" s="127"/>
      <c r="CG70" s="127"/>
      <c r="CH70" s="127"/>
      <c r="CI70" s="127"/>
      <c r="CJ70" s="127"/>
      <c r="CK70" s="127"/>
      <c r="CL70" s="127"/>
      <c r="CM70" s="127"/>
      <c r="CN70" s="127"/>
      <c r="CO70" s="127"/>
      <c r="CP70" s="127"/>
      <c r="CQ70" s="127"/>
      <c r="CR70" s="127"/>
      <c r="CS70" s="127"/>
      <c r="CT70" s="127"/>
      <c r="CU70" s="127"/>
      <c r="CV70" s="127"/>
      <c r="CW70" s="127"/>
      <c r="CX70" s="127"/>
      <c r="CY70" s="127"/>
      <c r="CZ70" s="127"/>
      <c r="DA70" s="127"/>
      <c r="DB70" s="127"/>
      <c r="DC70" s="127"/>
      <c r="DD70" s="127"/>
      <c r="DE70" s="127"/>
      <c r="DF70" s="127"/>
      <c r="DG70" s="127"/>
      <c r="DH70" s="127"/>
      <c r="DI70" s="127"/>
      <c r="DJ70" s="127"/>
      <c r="DK70" s="127"/>
      <c r="DL70" s="127"/>
      <c r="DM70" s="127"/>
      <c r="DN70" s="127"/>
      <c r="DO70" s="127"/>
      <c r="DP70" s="127"/>
      <c r="DQ70" s="127"/>
      <c r="DR70" s="127"/>
      <c r="DS70" s="127"/>
      <c r="DT70" s="127"/>
      <c r="DU70" s="127"/>
      <c r="DV70" s="127"/>
      <c r="DW70" s="127"/>
      <c r="DX70" s="127"/>
      <c r="DY70" s="127"/>
      <c r="DZ70" s="128">
        <v>1</v>
      </c>
      <c r="EA70" s="128">
        <f>100%</f>
        <v>1</v>
      </c>
      <c r="EB70" s="129">
        <v>0.15</v>
      </c>
      <c r="EC70" s="128">
        <v>0.8</v>
      </c>
      <c r="ED70" s="129" t="s">
        <v>62</v>
      </c>
      <c r="EE70" s="129" t="s">
        <v>63</v>
      </c>
      <c r="EF70" s="129" t="s">
        <v>140</v>
      </c>
      <c r="EG70" s="95" t="e">
        <f>VLOOKUP(DY70,#REF!,28,0)</f>
        <v>#REF!</v>
      </c>
      <c r="EH70" s="130" t="e">
        <f>VLOOKUP(DY70,#REF!,29,0)</f>
        <v>#REF!</v>
      </c>
      <c r="EI70" s="131" t="e">
        <f t="shared" si="18"/>
        <v>#REF!</v>
      </c>
      <c r="EJ70" s="132" t="e">
        <f>VLOOKUP(DY70,#REF!,30,0)</f>
        <v>#REF!</v>
      </c>
      <c r="EK70" s="131" t="e">
        <f t="shared" si="19"/>
        <v>#REF!</v>
      </c>
      <c r="EL70" s="132" t="e">
        <f>VLOOKUP(DY70,#REF!,31,0)</f>
        <v>#REF!</v>
      </c>
      <c r="EM70" s="131" t="e">
        <f t="shared" si="20"/>
        <v>#REF!</v>
      </c>
      <c r="EN70" s="106" t="s">
        <v>140</v>
      </c>
      <c r="EO70" s="106">
        <f t="shared" si="21"/>
        <v>0</v>
      </c>
      <c r="EP70" s="133"/>
      <c r="EQ70" s="127"/>
      <c r="ER70" s="127"/>
      <c r="ES70" s="127"/>
      <c r="ET70" s="127"/>
      <c r="EU70" s="127"/>
      <c r="EV70" s="127"/>
      <c r="EW70" s="127"/>
      <c r="EX70" s="127"/>
      <c r="EY70" s="127"/>
      <c r="EZ70" s="127"/>
      <c r="FA70" s="127"/>
      <c r="FB70" s="127"/>
      <c r="FC70" s="127"/>
      <c r="FD70" s="127"/>
      <c r="FE70" s="127"/>
      <c r="FF70" s="127"/>
      <c r="FG70" s="127"/>
      <c r="FH70" s="127"/>
      <c r="FI70" s="127"/>
      <c r="FJ70" s="127"/>
      <c r="FK70" s="127"/>
      <c r="FL70" s="127"/>
      <c r="FM70" s="127"/>
      <c r="FN70" s="127"/>
      <c r="FO70" s="127"/>
      <c r="FP70" s="127"/>
      <c r="FQ70" s="127"/>
      <c r="FR70" s="127"/>
      <c r="FS70" s="127"/>
      <c r="FT70" s="127"/>
      <c r="FU70" s="127"/>
      <c r="FV70" s="127"/>
      <c r="FW70" s="127"/>
      <c r="FX70" s="127"/>
      <c r="FY70" s="127"/>
      <c r="FZ70" s="127"/>
      <c r="GA70" s="127"/>
      <c r="GB70" s="127"/>
      <c r="GC70" s="127"/>
      <c r="GD70" s="127"/>
      <c r="GE70" s="127"/>
      <c r="GF70" s="127"/>
      <c r="GG70" s="127"/>
      <c r="GH70" s="127"/>
      <c r="GI70" s="127"/>
      <c r="GJ70" s="127"/>
      <c r="GK70" s="127"/>
      <c r="GL70" s="127"/>
      <c r="GM70" s="127"/>
      <c r="GN70" s="127"/>
      <c r="GO70" s="127"/>
      <c r="GP70" s="127"/>
      <c r="GQ70" s="127"/>
      <c r="GR70" s="127"/>
      <c r="GS70" s="127"/>
      <c r="GT70" s="127"/>
      <c r="GU70" s="127"/>
      <c r="GV70" s="127"/>
      <c r="GW70" s="127"/>
      <c r="GX70" s="127"/>
      <c r="GY70" s="127"/>
      <c r="GZ70" s="127"/>
      <c r="HA70" s="127"/>
      <c r="HB70" s="127"/>
      <c r="HC70" s="127"/>
      <c r="HD70" s="127"/>
      <c r="HE70" s="127"/>
      <c r="HF70" s="127"/>
      <c r="HG70" s="127"/>
      <c r="HH70" s="127"/>
      <c r="HI70" s="127"/>
      <c r="HJ70" s="127"/>
      <c r="HK70" s="127"/>
      <c r="HL70" s="127"/>
      <c r="HM70" s="127"/>
      <c r="HN70" s="127"/>
      <c r="HO70" s="127"/>
      <c r="HP70" s="127"/>
      <c r="HQ70" s="127"/>
      <c r="HR70" s="127"/>
      <c r="HS70" s="127"/>
      <c r="HT70" s="127"/>
      <c r="HU70" s="127"/>
      <c r="HV70" s="127"/>
      <c r="HW70" s="127"/>
      <c r="HX70" s="127"/>
      <c r="HY70" s="127"/>
      <c r="HZ70" s="127"/>
      <c r="IA70" s="127"/>
      <c r="IB70" s="127"/>
    </row>
    <row r="71" spans="1:236" s="99" customFormat="1" ht="27" customHeight="1">
      <c r="A71" s="64">
        <v>45</v>
      </c>
      <c r="B71" s="58">
        <v>1</v>
      </c>
      <c r="C71" s="61" t="s">
        <v>47</v>
      </c>
      <c r="D71" s="60">
        <v>1</v>
      </c>
      <c r="E71" s="60">
        <v>1</v>
      </c>
      <c r="F71" s="60" t="s">
        <v>70</v>
      </c>
      <c r="G71" s="60" t="s">
        <v>64</v>
      </c>
      <c r="H71" s="60" t="s">
        <v>62</v>
      </c>
      <c r="I71" s="60" t="s">
        <v>63</v>
      </c>
      <c r="J71" s="37" t="s">
        <v>144</v>
      </c>
      <c r="K71" s="55">
        <v>14</v>
      </c>
      <c r="L71" s="58">
        <v>0</v>
      </c>
      <c r="M71" s="111">
        <f t="shared" si="13"/>
        <v>0</v>
      </c>
      <c r="N71" s="58">
        <v>0</v>
      </c>
      <c r="O71" s="111">
        <f t="shared" si="14"/>
        <v>0</v>
      </c>
      <c r="P71" s="58">
        <v>0</v>
      </c>
      <c r="Q71" s="111">
        <f t="shared" si="15"/>
        <v>0</v>
      </c>
      <c r="R71" s="58">
        <v>12</v>
      </c>
      <c r="S71" s="111">
        <f t="shared" si="16"/>
        <v>0.8571428571428571</v>
      </c>
      <c r="T71" s="58">
        <v>2</v>
      </c>
      <c r="U71" s="111">
        <f t="shared" si="17"/>
        <v>0.14285714285714285</v>
      </c>
      <c r="V71" s="73"/>
      <c r="W71" s="66" t="str">
        <f>IF(U71&gt;=30%,"A","B")</f>
        <v>B</v>
      </c>
      <c r="X71" s="105"/>
      <c r="Y71" s="92" t="e">
        <f>IF(AND(Q71=100%,S71&gt;=60%,U71&gt;=10%,#REF!="A"),"A",IF(AND(S71&gt;=60%,OR(#REF!="B",#REF!="A")),"B",IF(AND(E71=100%,Q71&gt;=70%,OR(#REF!="B",#REF!="A",#REF!="C")),"C","D")))</f>
        <v>#REF!</v>
      </c>
      <c r="Z71" s="14">
        <v>60</v>
      </c>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93">
        <v>1</v>
      </c>
      <c r="EA71" s="93">
        <v>1</v>
      </c>
      <c r="EB71" s="94" t="s">
        <v>67</v>
      </c>
      <c r="EC71" s="93" t="s">
        <v>64</v>
      </c>
      <c r="ED71" s="94" t="s">
        <v>62</v>
      </c>
      <c r="EE71" s="94" t="s">
        <v>63</v>
      </c>
      <c r="EF71" s="94" t="s">
        <v>140</v>
      </c>
      <c r="EG71" s="95" t="e">
        <f>VLOOKUP(DY71,#REF!,28,0)</f>
        <v>#REF!</v>
      </c>
      <c r="EH71" s="96" t="e">
        <f>VLOOKUP(DY71,#REF!,29,0)</f>
        <v>#REF!</v>
      </c>
      <c r="EI71" s="97" t="e">
        <f t="shared" si="18"/>
        <v>#REF!</v>
      </c>
      <c r="EJ71" s="98" t="e">
        <f>VLOOKUP(DY71,#REF!,30,0)</f>
        <v>#REF!</v>
      </c>
      <c r="EK71" s="97" t="e">
        <f t="shared" si="19"/>
        <v>#REF!</v>
      </c>
      <c r="EL71" s="98" t="e">
        <f>VLOOKUP(DY71,#REF!,31,0)</f>
        <v>#REF!</v>
      </c>
      <c r="EM71" s="97" t="e">
        <f t="shared" si="20"/>
        <v>#REF!</v>
      </c>
      <c r="EN71" s="12" t="s">
        <v>144</v>
      </c>
      <c r="EO71" s="106">
        <f t="shared" si="21"/>
        <v>0</v>
      </c>
      <c r="EP71" s="11"/>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row>
    <row r="72" spans="1:236" s="99" customFormat="1" ht="27" customHeight="1">
      <c r="A72" s="64">
        <v>46</v>
      </c>
      <c r="B72" s="58">
        <v>2</v>
      </c>
      <c r="C72" s="61" t="s">
        <v>85</v>
      </c>
      <c r="D72" s="60">
        <v>1</v>
      </c>
      <c r="E72" s="60">
        <v>1</v>
      </c>
      <c r="F72" s="60" t="s">
        <v>70</v>
      </c>
      <c r="G72" s="60" t="s">
        <v>64</v>
      </c>
      <c r="H72" s="60" t="s">
        <v>62</v>
      </c>
      <c r="I72" s="60" t="s">
        <v>63</v>
      </c>
      <c r="J72" s="37" t="s">
        <v>144</v>
      </c>
      <c r="K72" s="55">
        <v>14</v>
      </c>
      <c r="L72" s="58">
        <v>0</v>
      </c>
      <c r="M72" s="111">
        <f t="shared" si="13"/>
        <v>0</v>
      </c>
      <c r="N72" s="58">
        <v>0</v>
      </c>
      <c r="O72" s="111">
        <f t="shared" si="14"/>
        <v>0</v>
      </c>
      <c r="P72" s="58">
        <v>0</v>
      </c>
      <c r="Q72" s="111">
        <f t="shared" si="15"/>
        <v>0</v>
      </c>
      <c r="R72" s="58">
        <v>10</v>
      </c>
      <c r="S72" s="111">
        <f t="shared" si="16"/>
        <v>0.7142857142857143</v>
      </c>
      <c r="T72" s="58">
        <v>4</v>
      </c>
      <c r="U72" s="111">
        <f t="shared" si="17"/>
        <v>0.2857142857142857</v>
      </c>
      <c r="V72" s="73"/>
      <c r="W72" s="66" t="str">
        <f>IF(U72&gt;=30%,"A","B")</f>
        <v>B</v>
      </c>
      <c r="X72" s="105"/>
      <c r="Y72" s="92" t="e">
        <f>IF(AND(Q72=100%,S72&gt;=60%,U72&gt;=10%,#REF!="A"),"A",IF(AND(S72&gt;=60%,OR(#REF!="B",#REF!="A")),"B",IF(AND(E72=100%,Q72&gt;=70%,OR(#REF!="B",#REF!="A",#REF!="C")),"C","D")))</f>
        <v>#REF!</v>
      </c>
      <c r="Z72" s="127">
        <v>61</v>
      </c>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93">
        <v>1</v>
      </c>
      <c r="EA72" s="93">
        <v>1</v>
      </c>
      <c r="EB72" s="94" t="s">
        <v>68</v>
      </c>
      <c r="EC72" s="93" t="s">
        <v>64</v>
      </c>
      <c r="ED72" s="94" t="s">
        <v>62</v>
      </c>
      <c r="EE72" s="94" t="s">
        <v>63</v>
      </c>
      <c r="EF72" s="94" t="s">
        <v>140</v>
      </c>
      <c r="EG72" s="95" t="e">
        <f>VLOOKUP(DY72,#REF!,28,0)</f>
        <v>#REF!</v>
      </c>
      <c r="EH72" s="96" t="e">
        <f>VLOOKUP(DY72,#REF!,29,0)</f>
        <v>#REF!</v>
      </c>
      <c r="EI72" s="97" t="e">
        <f t="shared" si="18"/>
        <v>#REF!</v>
      </c>
      <c r="EJ72" s="98" t="e">
        <f>VLOOKUP(DY72,#REF!,30,0)</f>
        <v>#REF!</v>
      </c>
      <c r="EK72" s="97" t="e">
        <f t="shared" si="19"/>
        <v>#REF!</v>
      </c>
      <c r="EL72" s="98" t="e">
        <f>VLOOKUP(DY72,#REF!,31,0)</f>
        <v>#REF!</v>
      </c>
      <c r="EM72" s="97" t="e">
        <f t="shared" si="20"/>
        <v>#REF!</v>
      </c>
      <c r="EN72" s="12" t="s">
        <v>140</v>
      </c>
      <c r="EO72" s="106">
        <f t="shared" si="21"/>
        <v>0</v>
      </c>
      <c r="EP72" s="11"/>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row>
    <row r="73" spans="1:236" s="134" customFormat="1" ht="27" customHeight="1">
      <c r="A73" s="63"/>
      <c r="B73" s="57" t="s">
        <v>19</v>
      </c>
      <c r="C73" s="59" t="s">
        <v>129</v>
      </c>
      <c r="D73" s="72"/>
      <c r="E73" s="72"/>
      <c r="F73" s="72"/>
      <c r="G73" s="72"/>
      <c r="H73" s="72"/>
      <c r="I73" s="72"/>
      <c r="J73" s="73"/>
      <c r="K73" s="55">
        <f>SUM(K74:K75)</f>
        <v>10</v>
      </c>
      <c r="L73" s="55">
        <f>SUM(L74:L75)</f>
        <v>0</v>
      </c>
      <c r="M73" s="125">
        <f t="shared" si="13"/>
        <v>0</v>
      </c>
      <c r="N73" s="55">
        <f>SUM(N74:N75)</f>
        <v>0</v>
      </c>
      <c r="O73" s="125">
        <f t="shared" si="14"/>
        <v>0</v>
      </c>
      <c r="P73" s="55">
        <f>SUM(P74:P75)</f>
        <v>0</v>
      </c>
      <c r="Q73" s="125">
        <f t="shared" si="15"/>
        <v>0</v>
      </c>
      <c r="R73" s="55">
        <f>SUM(R74:R75)</f>
        <v>9</v>
      </c>
      <c r="S73" s="125">
        <f t="shared" si="16"/>
        <v>0.9</v>
      </c>
      <c r="T73" s="55">
        <f>SUM(T74:T75)</f>
        <v>1</v>
      </c>
      <c r="U73" s="125">
        <f t="shared" si="17"/>
        <v>0.1</v>
      </c>
      <c r="V73" s="73"/>
      <c r="W73" s="66"/>
      <c r="X73" s="105"/>
      <c r="Y73" s="126" t="e">
        <f>IF(AND(Q73=100%,S73&gt;=60%,U73&gt;=10%,#REF!="A"),"A",IF(AND(S73&gt;=60%,OR(#REF!="B",#REF!="A")),"B",IF(AND(E73=100%,Q73&gt;=70%,OR(#REF!="B",#REF!="A",#REF!="C")),"C","D")))</f>
        <v>#REF!</v>
      </c>
      <c r="Z73" s="14">
        <v>62</v>
      </c>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27"/>
      <c r="CN73" s="127"/>
      <c r="CO73" s="127"/>
      <c r="CP73" s="127"/>
      <c r="CQ73" s="127"/>
      <c r="CR73" s="127"/>
      <c r="CS73" s="127"/>
      <c r="CT73" s="127"/>
      <c r="CU73" s="127"/>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8">
        <v>1</v>
      </c>
      <c r="EA73" s="128">
        <v>1</v>
      </c>
      <c r="EB73" s="129" t="s">
        <v>70</v>
      </c>
      <c r="EC73" s="128" t="s">
        <v>64</v>
      </c>
      <c r="ED73" s="129" t="s">
        <v>62</v>
      </c>
      <c r="EE73" s="129" t="s">
        <v>63</v>
      </c>
      <c r="EF73" s="129" t="s">
        <v>144</v>
      </c>
      <c r="EG73" s="95" t="e">
        <f>VLOOKUP(DY73,#REF!,28,0)</f>
        <v>#REF!</v>
      </c>
      <c r="EH73" s="130" t="e">
        <f>VLOOKUP(DY73,#REF!,29,0)</f>
        <v>#REF!</v>
      </c>
      <c r="EI73" s="131" t="e">
        <f t="shared" si="18"/>
        <v>#REF!</v>
      </c>
      <c r="EJ73" s="132" t="e">
        <f>VLOOKUP(DY73,#REF!,30,0)</f>
        <v>#REF!</v>
      </c>
      <c r="EK73" s="131" t="e">
        <f t="shared" si="19"/>
        <v>#REF!</v>
      </c>
      <c r="EL73" s="132" t="e">
        <f>VLOOKUP(DY73,#REF!,31,0)</f>
        <v>#REF!</v>
      </c>
      <c r="EM73" s="131" t="e">
        <f t="shared" si="20"/>
        <v>#REF!</v>
      </c>
      <c r="EN73" s="106" t="s">
        <v>144</v>
      </c>
      <c r="EO73" s="106">
        <f t="shared" si="21"/>
        <v>0</v>
      </c>
      <c r="EP73" s="133"/>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X73" s="127"/>
      <c r="FY73" s="127"/>
      <c r="FZ73" s="127"/>
      <c r="GA73" s="127"/>
      <c r="GB73" s="127"/>
      <c r="GC73" s="127"/>
      <c r="GD73" s="127"/>
      <c r="GE73" s="127"/>
      <c r="GF73" s="127"/>
      <c r="GG73" s="127"/>
      <c r="GH73" s="127"/>
      <c r="GI73" s="127"/>
      <c r="GJ73" s="127"/>
      <c r="GK73" s="127"/>
      <c r="GL73" s="127"/>
      <c r="GM73" s="127"/>
      <c r="GN73" s="127"/>
      <c r="GO73" s="127"/>
      <c r="GP73" s="127"/>
      <c r="GQ73" s="127"/>
      <c r="GR73" s="127"/>
      <c r="GS73" s="127"/>
      <c r="GT73" s="127"/>
      <c r="GU73" s="127"/>
      <c r="GV73" s="127"/>
      <c r="GW73" s="127"/>
      <c r="GX73" s="127"/>
      <c r="GY73" s="127"/>
      <c r="GZ73" s="127"/>
      <c r="HA73" s="127"/>
      <c r="HB73" s="127"/>
      <c r="HC73" s="127"/>
      <c r="HD73" s="127"/>
      <c r="HE73" s="127"/>
      <c r="HF73" s="127"/>
      <c r="HG73" s="127"/>
      <c r="HH73" s="127"/>
      <c r="HI73" s="127"/>
      <c r="HJ73" s="127"/>
      <c r="HK73" s="127"/>
      <c r="HL73" s="127"/>
      <c r="HM73" s="127"/>
      <c r="HN73" s="127"/>
      <c r="HO73" s="127"/>
      <c r="HP73" s="127"/>
      <c r="HQ73" s="127"/>
      <c r="HR73" s="127"/>
      <c r="HS73" s="127"/>
      <c r="HT73" s="127"/>
      <c r="HU73" s="127"/>
      <c r="HV73" s="127"/>
      <c r="HW73" s="127"/>
      <c r="HX73" s="127"/>
      <c r="HY73" s="127"/>
      <c r="HZ73" s="127"/>
      <c r="IA73" s="127"/>
      <c r="IB73" s="127"/>
    </row>
    <row r="74" spans="1:236" s="99" customFormat="1" ht="27" customHeight="1">
      <c r="A74" s="64">
        <v>47</v>
      </c>
      <c r="B74" s="56">
        <v>1</v>
      </c>
      <c r="C74" s="65" t="s">
        <v>92</v>
      </c>
      <c r="D74" s="60">
        <v>1</v>
      </c>
      <c r="E74" s="60">
        <v>0.95</v>
      </c>
      <c r="F74" s="60" t="s">
        <v>70</v>
      </c>
      <c r="G74" s="60" t="s">
        <v>64</v>
      </c>
      <c r="H74" s="60" t="s">
        <v>62</v>
      </c>
      <c r="I74" s="60" t="s">
        <v>63</v>
      </c>
      <c r="J74" s="37" t="s">
        <v>140</v>
      </c>
      <c r="K74" s="55">
        <v>7</v>
      </c>
      <c r="L74" s="58">
        <v>0</v>
      </c>
      <c r="M74" s="111">
        <f t="shared" si="13"/>
        <v>0</v>
      </c>
      <c r="N74" s="58">
        <v>0</v>
      </c>
      <c r="O74" s="111">
        <f t="shared" si="14"/>
        <v>0</v>
      </c>
      <c r="P74" s="58">
        <v>0</v>
      </c>
      <c r="Q74" s="111">
        <f t="shared" si="15"/>
        <v>0</v>
      </c>
      <c r="R74" s="58">
        <v>7</v>
      </c>
      <c r="S74" s="111">
        <f t="shared" si="16"/>
        <v>1</v>
      </c>
      <c r="T74" s="58">
        <v>0</v>
      </c>
      <c r="U74" s="111">
        <f t="shared" si="17"/>
        <v>0</v>
      </c>
      <c r="V74" s="73"/>
      <c r="W74" s="66" t="str">
        <f>IF(U74&gt;=30%,"A","B")</f>
        <v>B</v>
      </c>
      <c r="X74" s="105"/>
      <c r="Y74" s="92" t="s">
        <v>144</v>
      </c>
      <c r="Z74" s="127">
        <v>63</v>
      </c>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93">
        <v>1</v>
      </c>
      <c r="EA74" s="93">
        <v>1</v>
      </c>
      <c r="EB74" s="94" t="s">
        <v>68</v>
      </c>
      <c r="EC74" s="93" t="s">
        <v>64</v>
      </c>
      <c r="ED74" s="94" t="s">
        <v>62</v>
      </c>
      <c r="EE74" s="94" t="s">
        <v>63</v>
      </c>
      <c r="EF74" s="94" t="s">
        <v>144</v>
      </c>
      <c r="EG74" s="95" t="e">
        <f>VLOOKUP(DY74,#REF!,28,0)</f>
        <v>#REF!</v>
      </c>
      <c r="EH74" s="96" t="e">
        <f>VLOOKUP(DY74,#REF!,29,0)</f>
        <v>#REF!</v>
      </c>
      <c r="EI74" s="97" t="e">
        <f t="shared" si="18"/>
        <v>#REF!</v>
      </c>
      <c r="EJ74" s="98" t="e">
        <f>VLOOKUP(DY74,#REF!,30,0)</f>
        <v>#REF!</v>
      </c>
      <c r="EK74" s="97" t="e">
        <f t="shared" si="19"/>
        <v>#REF!</v>
      </c>
      <c r="EL74" s="98" t="e">
        <f>VLOOKUP(DY74,#REF!,31,0)</f>
        <v>#REF!</v>
      </c>
      <c r="EM74" s="97" t="e">
        <f t="shared" si="20"/>
        <v>#REF!</v>
      </c>
      <c r="EN74" s="12" t="s">
        <v>144</v>
      </c>
      <c r="EO74" s="106">
        <f t="shared" si="21"/>
        <v>0</v>
      </c>
      <c r="EP74" s="11" t="s">
        <v>193</v>
      </c>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row>
    <row r="75" spans="1:236" s="99" customFormat="1" ht="27" customHeight="1">
      <c r="A75" s="64">
        <v>48</v>
      </c>
      <c r="B75" s="56">
        <v>2</v>
      </c>
      <c r="C75" s="65" t="s">
        <v>93</v>
      </c>
      <c r="D75" s="60">
        <v>1</v>
      </c>
      <c r="E75" s="60">
        <v>1</v>
      </c>
      <c r="F75" s="60" t="s">
        <v>70</v>
      </c>
      <c r="G75" s="60" t="s">
        <v>64</v>
      </c>
      <c r="H75" s="60" t="s">
        <v>62</v>
      </c>
      <c r="I75" s="60" t="s">
        <v>63</v>
      </c>
      <c r="J75" s="37" t="s">
        <v>144</v>
      </c>
      <c r="K75" s="55">
        <v>3</v>
      </c>
      <c r="L75" s="58">
        <v>0</v>
      </c>
      <c r="M75" s="111">
        <f t="shared" si="13"/>
        <v>0</v>
      </c>
      <c r="N75" s="58">
        <v>0</v>
      </c>
      <c r="O75" s="111">
        <f t="shared" si="14"/>
        <v>0</v>
      </c>
      <c r="P75" s="58">
        <v>0</v>
      </c>
      <c r="Q75" s="111">
        <f t="shared" si="15"/>
        <v>0</v>
      </c>
      <c r="R75" s="58">
        <v>2</v>
      </c>
      <c r="S75" s="111">
        <f t="shared" si="16"/>
        <v>0.6666666666666666</v>
      </c>
      <c r="T75" s="58">
        <v>1</v>
      </c>
      <c r="U75" s="111">
        <f t="shared" si="17"/>
        <v>0.3333333333333333</v>
      </c>
      <c r="V75" s="73"/>
      <c r="W75" s="66" t="str">
        <f>IF(U75&gt;=30%,"A","B")</f>
        <v>A</v>
      </c>
      <c r="X75" s="105"/>
      <c r="Y75" s="92" t="e">
        <f>IF(AND(Q75=100%,S75&gt;=60%,U75&gt;=10%,#REF!="A"),"A",IF(AND(S75&gt;=60%,OR(#REF!="B",#REF!="A")),"B",IF(AND(E75=100%,Q75&gt;=70%,OR(#REF!="B",#REF!="A",#REF!="C")),"C","D")))</f>
        <v>#REF!</v>
      </c>
      <c r="Z75" s="14">
        <v>64</v>
      </c>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93">
        <v>1</v>
      </c>
      <c r="EA75" s="93">
        <v>1</v>
      </c>
      <c r="EB75" s="93" t="s">
        <v>68</v>
      </c>
      <c r="EC75" s="93" t="s">
        <v>64</v>
      </c>
      <c r="ED75" s="93" t="s">
        <v>62</v>
      </c>
      <c r="EE75" s="93" t="s">
        <v>63</v>
      </c>
      <c r="EF75" s="93" t="s">
        <v>140</v>
      </c>
      <c r="EG75" s="95" t="e">
        <f>VLOOKUP(DY75,#REF!,28,0)</f>
        <v>#REF!</v>
      </c>
      <c r="EH75" s="96" t="e">
        <f>VLOOKUP(DY75,#REF!,29,0)</f>
        <v>#REF!</v>
      </c>
      <c r="EI75" s="97" t="e">
        <f t="shared" si="18"/>
        <v>#REF!</v>
      </c>
      <c r="EJ75" s="98" t="e">
        <f>VLOOKUP(DY75,#REF!,30,0)</f>
        <v>#REF!</v>
      </c>
      <c r="EK75" s="97" t="e">
        <f t="shared" si="19"/>
        <v>#REF!</v>
      </c>
      <c r="EL75" s="98" t="e">
        <f>VLOOKUP(DY75,#REF!,31,0)</f>
        <v>#REF!</v>
      </c>
      <c r="EM75" s="97" t="e">
        <f t="shared" si="20"/>
        <v>#REF!</v>
      </c>
      <c r="EN75" s="12" t="s">
        <v>140</v>
      </c>
      <c r="EO75" s="106">
        <f t="shared" si="21"/>
        <v>0</v>
      </c>
      <c r="EP75" s="11"/>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row>
    <row r="76" spans="1:236" s="134" customFormat="1" ht="27" customHeight="1">
      <c r="A76" s="63"/>
      <c r="B76" s="57" t="s">
        <v>20</v>
      </c>
      <c r="C76" s="59" t="s">
        <v>130</v>
      </c>
      <c r="D76" s="72"/>
      <c r="E76" s="72"/>
      <c r="F76" s="72"/>
      <c r="G76" s="72"/>
      <c r="H76" s="72"/>
      <c r="I76" s="72"/>
      <c r="J76" s="73"/>
      <c r="K76" s="55">
        <f>SUM(K77:K78)</f>
        <v>17</v>
      </c>
      <c r="L76" s="55">
        <f>SUM(L77:L78)</f>
        <v>3</v>
      </c>
      <c r="M76" s="125">
        <f aca="true" t="shared" si="22" ref="M76:M88">L76/K76</f>
        <v>0.17647058823529413</v>
      </c>
      <c r="N76" s="55">
        <f>SUM(N77:N78)</f>
        <v>0</v>
      </c>
      <c r="O76" s="125">
        <f aca="true" t="shared" si="23" ref="O76:O88">N76/K76</f>
        <v>0</v>
      </c>
      <c r="P76" s="55">
        <f>SUM(P77:P78)</f>
        <v>0</v>
      </c>
      <c r="Q76" s="125">
        <f aca="true" t="shared" si="24" ref="Q76:Q88">P76/K76</f>
        <v>0</v>
      </c>
      <c r="R76" s="55">
        <f>SUM(R77:R78)</f>
        <v>12</v>
      </c>
      <c r="S76" s="125">
        <f aca="true" t="shared" si="25" ref="S76:S88">R76/K76</f>
        <v>0.7058823529411765</v>
      </c>
      <c r="T76" s="55">
        <f>SUM(T77:T78)</f>
        <v>2</v>
      </c>
      <c r="U76" s="125">
        <f aca="true" t="shared" si="26" ref="U76:U88">T76/K76</f>
        <v>0.11764705882352941</v>
      </c>
      <c r="V76" s="73"/>
      <c r="W76" s="66"/>
      <c r="X76" s="105"/>
      <c r="Y76" s="126" t="e">
        <f>IF(AND(Q76=100%,S76&gt;=60%,U76&gt;=10%,#REF!="A"),"A",IF(AND(S76&gt;=60%,OR(#REF!="B",#REF!="A")),"B",IF(AND(E76=100%,Q76&gt;=70%,OR(#REF!="B",#REF!="A",#REF!="C")),"C","D")))</f>
        <v>#REF!</v>
      </c>
      <c r="Z76" s="127">
        <v>65</v>
      </c>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27"/>
      <c r="CO76" s="127"/>
      <c r="CP76" s="127"/>
      <c r="CQ76" s="127"/>
      <c r="CR76" s="127"/>
      <c r="CS76" s="127"/>
      <c r="CT76" s="127"/>
      <c r="CU76" s="127"/>
      <c r="CV76" s="127"/>
      <c r="CW76" s="127"/>
      <c r="CX76" s="127"/>
      <c r="CY76" s="127"/>
      <c r="CZ76" s="127"/>
      <c r="DA76" s="127"/>
      <c r="DB76" s="127"/>
      <c r="DC76" s="127"/>
      <c r="DD76" s="127"/>
      <c r="DE76" s="127"/>
      <c r="DF76" s="127"/>
      <c r="DG76" s="127"/>
      <c r="DH76" s="127"/>
      <c r="DI76" s="127"/>
      <c r="DJ76" s="127"/>
      <c r="DK76" s="127"/>
      <c r="DL76" s="127"/>
      <c r="DM76" s="127"/>
      <c r="DN76" s="127"/>
      <c r="DO76" s="127"/>
      <c r="DP76" s="127"/>
      <c r="DQ76" s="127"/>
      <c r="DR76" s="127"/>
      <c r="DS76" s="127"/>
      <c r="DT76" s="127"/>
      <c r="DU76" s="127"/>
      <c r="DV76" s="127"/>
      <c r="DW76" s="127"/>
      <c r="DX76" s="127"/>
      <c r="DY76" s="127"/>
      <c r="DZ76" s="128">
        <v>1</v>
      </c>
      <c r="EA76" s="128">
        <v>1</v>
      </c>
      <c r="EB76" s="129" t="s">
        <v>70</v>
      </c>
      <c r="EC76" s="128" t="s">
        <v>64</v>
      </c>
      <c r="ED76" s="129" t="s">
        <v>62</v>
      </c>
      <c r="EE76" s="129" t="s">
        <v>63</v>
      </c>
      <c r="EF76" s="129" t="s">
        <v>140</v>
      </c>
      <c r="EG76" s="95" t="e">
        <f>VLOOKUP(DY76,#REF!,28,0)</f>
        <v>#REF!</v>
      </c>
      <c r="EH76" s="130" t="e">
        <f>VLOOKUP(DY76,#REF!,29,0)</f>
        <v>#REF!</v>
      </c>
      <c r="EI76" s="131" t="e">
        <f t="shared" si="18"/>
        <v>#REF!</v>
      </c>
      <c r="EJ76" s="132" t="e">
        <f>VLOOKUP(DY76,#REF!,30,0)</f>
        <v>#REF!</v>
      </c>
      <c r="EK76" s="131" t="e">
        <f t="shared" si="19"/>
        <v>#REF!</v>
      </c>
      <c r="EL76" s="132" t="e">
        <f>VLOOKUP(DY76,#REF!,31,0)</f>
        <v>#REF!</v>
      </c>
      <c r="EM76" s="131" t="e">
        <f t="shared" si="20"/>
        <v>#REF!</v>
      </c>
      <c r="EN76" s="106" t="s">
        <v>140</v>
      </c>
      <c r="EO76" s="106">
        <f t="shared" si="21"/>
        <v>0</v>
      </c>
      <c r="EP76" s="133"/>
      <c r="EQ76" s="127"/>
      <c r="ER76" s="127"/>
      <c r="ES76" s="127"/>
      <c r="ET76" s="127"/>
      <c r="EU76" s="127"/>
      <c r="EV76" s="127"/>
      <c r="EW76" s="127"/>
      <c r="EX76" s="127"/>
      <c r="EY76" s="127"/>
      <c r="EZ76" s="127"/>
      <c r="FA76" s="127"/>
      <c r="FB76" s="127"/>
      <c r="FC76" s="127"/>
      <c r="FD76" s="127"/>
      <c r="FE76" s="127"/>
      <c r="FF76" s="127"/>
      <c r="FG76" s="127"/>
      <c r="FH76" s="127"/>
      <c r="FI76" s="127"/>
      <c r="FJ76" s="127"/>
      <c r="FK76" s="127"/>
      <c r="FL76" s="127"/>
      <c r="FM76" s="127"/>
      <c r="FN76" s="127"/>
      <c r="FO76" s="127"/>
      <c r="FP76" s="127"/>
      <c r="FQ76" s="127"/>
      <c r="FR76" s="127"/>
      <c r="FS76" s="127"/>
      <c r="FT76" s="127"/>
      <c r="FU76" s="127"/>
      <c r="FV76" s="127"/>
      <c r="FW76" s="127"/>
      <c r="FX76" s="127"/>
      <c r="FY76" s="127"/>
      <c r="FZ76" s="127"/>
      <c r="GA76" s="127"/>
      <c r="GB76" s="127"/>
      <c r="GC76" s="127"/>
      <c r="GD76" s="127"/>
      <c r="GE76" s="127"/>
      <c r="GF76" s="127"/>
      <c r="GG76" s="127"/>
      <c r="GH76" s="127"/>
      <c r="GI76" s="127"/>
      <c r="GJ76" s="127"/>
      <c r="GK76" s="127"/>
      <c r="GL76" s="127"/>
      <c r="GM76" s="127"/>
      <c r="GN76" s="127"/>
      <c r="GO76" s="127"/>
      <c r="GP76" s="127"/>
      <c r="GQ76" s="127"/>
      <c r="GR76" s="127"/>
      <c r="GS76" s="127"/>
      <c r="GT76" s="127"/>
      <c r="GU76" s="127"/>
      <c r="GV76" s="127"/>
      <c r="GW76" s="127"/>
      <c r="GX76" s="127"/>
      <c r="GY76" s="127"/>
      <c r="GZ76" s="127"/>
      <c r="HA76" s="127"/>
      <c r="HB76" s="127"/>
      <c r="HC76" s="127"/>
      <c r="HD76" s="127"/>
      <c r="HE76" s="127"/>
      <c r="HF76" s="127"/>
      <c r="HG76" s="127"/>
      <c r="HH76" s="127"/>
      <c r="HI76" s="127"/>
      <c r="HJ76" s="127"/>
      <c r="HK76" s="127"/>
      <c r="HL76" s="127"/>
      <c r="HM76" s="127"/>
      <c r="HN76" s="127"/>
      <c r="HO76" s="127"/>
      <c r="HP76" s="127"/>
      <c r="HQ76" s="127"/>
      <c r="HR76" s="127"/>
      <c r="HS76" s="127"/>
      <c r="HT76" s="127"/>
      <c r="HU76" s="127"/>
      <c r="HV76" s="127"/>
      <c r="HW76" s="127"/>
      <c r="HX76" s="127"/>
      <c r="HY76" s="127"/>
      <c r="HZ76" s="127"/>
      <c r="IA76" s="127"/>
      <c r="IB76" s="127"/>
    </row>
    <row r="77" spans="1:236" s="99" customFormat="1" ht="27" customHeight="1">
      <c r="A77" s="64">
        <v>49</v>
      </c>
      <c r="B77" s="58">
        <v>1</v>
      </c>
      <c r="C77" s="61" t="s">
        <v>104</v>
      </c>
      <c r="D77" s="60">
        <v>1</v>
      </c>
      <c r="E77" s="60">
        <v>1</v>
      </c>
      <c r="F77" s="60" t="s">
        <v>70</v>
      </c>
      <c r="G77" s="60" t="s">
        <v>106</v>
      </c>
      <c r="H77" s="60" t="s">
        <v>62</v>
      </c>
      <c r="I77" s="60" t="s">
        <v>63</v>
      </c>
      <c r="J77" s="37" t="s">
        <v>144</v>
      </c>
      <c r="K77" s="55">
        <v>5</v>
      </c>
      <c r="L77" s="58">
        <v>0</v>
      </c>
      <c r="M77" s="111">
        <f t="shared" si="22"/>
        <v>0</v>
      </c>
      <c r="N77" s="58">
        <v>0</v>
      </c>
      <c r="O77" s="111">
        <f t="shared" si="23"/>
        <v>0</v>
      </c>
      <c r="P77" s="58">
        <v>0</v>
      </c>
      <c r="Q77" s="111">
        <f t="shared" si="24"/>
        <v>0</v>
      </c>
      <c r="R77" s="58">
        <v>4</v>
      </c>
      <c r="S77" s="111">
        <f t="shared" si="25"/>
        <v>0.8</v>
      </c>
      <c r="T77" s="58">
        <v>1</v>
      </c>
      <c r="U77" s="111">
        <f t="shared" si="26"/>
        <v>0.2</v>
      </c>
      <c r="V77" s="73"/>
      <c r="W77" s="66" t="str">
        <f>IF(U77&gt;=30%,"A","B")</f>
        <v>B</v>
      </c>
      <c r="X77" s="105"/>
      <c r="Y77" s="92" t="e">
        <f>IF(AND(Q77=100%,S77&gt;=60%,U77&gt;=10%,#REF!="A"),"A",IF(AND(S77&gt;=60%,OR(#REF!="B",#REF!="A")),"B",IF(AND(E77=100%,Q77&gt;=70%,OR(#REF!="B",#REF!="A",#REF!="C")),"C","D")))</f>
        <v>#REF!</v>
      </c>
      <c r="Z77" s="14">
        <v>66</v>
      </c>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93">
        <v>1</v>
      </c>
      <c r="EA77" s="93">
        <v>1</v>
      </c>
      <c r="EB77" s="94" t="s">
        <v>70</v>
      </c>
      <c r="EC77" s="93" t="s">
        <v>64</v>
      </c>
      <c r="ED77" s="94" t="s">
        <v>62</v>
      </c>
      <c r="EE77" s="94" t="s">
        <v>63</v>
      </c>
      <c r="EF77" s="94" t="s">
        <v>144</v>
      </c>
      <c r="EG77" s="95" t="e">
        <f>VLOOKUP(DY77,#REF!,28,0)</f>
        <v>#REF!</v>
      </c>
      <c r="EH77" s="96" t="e">
        <f>VLOOKUP(DY77,#REF!,29,0)</f>
        <v>#REF!</v>
      </c>
      <c r="EI77" s="97" t="e">
        <f t="shared" si="18"/>
        <v>#REF!</v>
      </c>
      <c r="EJ77" s="98" t="e">
        <f>VLOOKUP(DY77,#REF!,30,0)</f>
        <v>#REF!</v>
      </c>
      <c r="EK77" s="97" t="e">
        <f t="shared" si="19"/>
        <v>#REF!</v>
      </c>
      <c r="EL77" s="98" t="e">
        <f>VLOOKUP(DY77,#REF!,31,0)</f>
        <v>#REF!</v>
      </c>
      <c r="EM77" s="97" t="e">
        <f t="shared" si="20"/>
        <v>#REF!</v>
      </c>
      <c r="EN77" s="12" t="s">
        <v>140</v>
      </c>
      <c r="EO77" s="106">
        <f t="shared" si="21"/>
        <v>0</v>
      </c>
      <c r="EP77" s="11"/>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row>
    <row r="78" spans="1:236" s="99" customFormat="1" ht="27" customHeight="1">
      <c r="A78" s="64">
        <v>50</v>
      </c>
      <c r="B78" s="58">
        <v>2</v>
      </c>
      <c r="C78" s="61" t="s">
        <v>105</v>
      </c>
      <c r="D78" s="60">
        <v>1</v>
      </c>
      <c r="E78" s="60">
        <v>1</v>
      </c>
      <c r="F78" s="60" t="s">
        <v>70</v>
      </c>
      <c r="G78" s="60" t="s">
        <v>106</v>
      </c>
      <c r="H78" s="60" t="s">
        <v>62</v>
      </c>
      <c r="I78" s="60" t="s">
        <v>63</v>
      </c>
      <c r="J78" s="37" t="s">
        <v>144</v>
      </c>
      <c r="K78" s="55">
        <v>12</v>
      </c>
      <c r="L78" s="58">
        <v>3</v>
      </c>
      <c r="M78" s="111">
        <f t="shared" si="22"/>
        <v>0.25</v>
      </c>
      <c r="N78" s="58">
        <v>0</v>
      </c>
      <c r="O78" s="111">
        <f t="shared" si="23"/>
        <v>0</v>
      </c>
      <c r="P78" s="58">
        <v>0</v>
      </c>
      <c r="Q78" s="111">
        <f t="shared" si="24"/>
        <v>0</v>
      </c>
      <c r="R78" s="58">
        <v>8</v>
      </c>
      <c r="S78" s="111">
        <f t="shared" si="25"/>
        <v>0.6666666666666666</v>
      </c>
      <c r="T78" s="58">
        <v>1</v>
      </c>
      <c r="U78" s="111">
        <f t="shared" si="26"/>
        <v>0.08333333333333333</v>
      </c>
      <c r="V78" s="73"/>
      <c r="W78" s="66" t="str">
        <f>IF(U78&gt;=30%,"A","B")</f>
        <v>B</v>
      </c>
      <c r="X78" s="105"/>
      <c r="Y78" s="92" t="e">
        <f>IF(AND(Q78=100%,S78&gt;=60%,U78&gt;=10%,#REF!="A"),"A",IF(AND(S78&gt;=60%,OR(#REF!="B",#REF!="A")),"B",IF(AND(E78=100%,Q78&gt;=70%,OR(#REF!="B",#REF!="A",#REF!="C")),"C","D")))</f>
        <v>#REF!</v>
      </c>
      <c r="Z78" s="127">
        <v>67</v>
      </c>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93">
        <v>1</v>
      </c>
      <c r="EA78" s="93">
        <v>1</v>
      </c>
      <c r="EB78" s="94" t="s">
        <v>68</v>
      </c>
      <c r="EC78" s="93" t="s">
        <v>64</v>
      </c>
      <c r="ED78" s="94" t="s">
        <v>62</v>
      </c>
      <c r="EE78" s="94" t="s">
        <v>63</v>
      </c>
      <c r="EF78" s="94" t="s">
        <v>144</v>
      </c>
      <c r="EG78" s="95" t="e">
        <f>VLOOKUP(DY78,#REF!,28,0)</f>
        <v>#REF!</v>
      </c>
      <c r="EH78" s="96" t="e">
        <f>VLOOKUP(DY78,#REF!,29,0)</f>
        <v>#REF!</v>
      </c>
      <c r="EI78" s="97" t="e">
        <f t="shared" si="18"/>
        <v>#REF!</v>
      </c>
      <c r="EJ78" s="98" t="e">
        <f>VLOOKUP(DY78,#REF!,30,0)</f>
        <v>#REF!</v>
      </c>
      <c r="EK78" s="97" t="e">
        <f t="shared" si="19"/>
        <v>#REF!</v>
      </c>
      <c r="EL78" s="98" t="e">
        <f>VLOOKUP(DY78,#REF!,31,0)</f>
        <v>#REF!</v>
      </c>
      <c r="EM78" s="97" t="e">
        <f t="shared" si="20"/>
        <v>#REF!</v>
      </c>
      <c r="EN78" s="12" t="s">
        <v>140</v>
      </c>
      <c r="EO78" s="106">
        <f t="shared" si="21"/>
        <v>0</v>
      </c>
      <c r="EP78" s="11"/>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row>
    <row r="79" spans="1:236" s="134" customFormat="1" ht="27" customHeight="1">
      <c r="A79" s="137"/>
      <c r="B79" s="57" t="s">
        <v>21</v>
      </c>
      <c r="C79" s="59" t="s">
        <v>12</v>
      </c>
      <c r="D79" s="138"/>
      <c r="E79" s="138"/>
      <c r="F79" s="138"/>
      <c r="G79" s="138"/>
      <c r="H79" s="138"/>
      <c r="I79" s="138"/>
      <c r="J79" s="73"/>
      <c r="K79" s="55">
        <f>SUM(K80:K83)</f>
        <v>80</v>
      </c>
      <c r="L79" s="55">
        <f>SUM(L80:L83)</f>
        <v>0</v>
      </c>
      <c r="M79" s="125">
        <f t="shared" si="22"/>
        <v>0</v>
      </c>
      <c r="N79" s="55">
        <f>SUM(N80:N83)</f>
        <v>0</v>
      </c>
      <c r="O79" s="125">
        <f t="shared" si="23"/>
        <v>0</v>
      </c>
      <c r="P79" s="55">
        <f>SUM(P80:P83)</f>
        <v>2</v>
      </c>
      <c r="Q79" s="125">
        <f t="shared" si="24"/>
        <v>0.025</v>
      </c>
      <c r="R79" s="55">
        <f>SUM(R80:R83)</f>
        <v>74</v>
      </c>
      <c r="S79" s="125">
        <f t="shared" si="25"/>
        <v>0.925</v>
      </c>
      <c r="T79" s="55">
        <f>SUM(T80:T83)</f>
        <v>4</v>
      </c>
      <c r="U79" s="125">
        <f t="shared" si="26"/>
        <v>0.05</v>
      </c>
      <c r="V79" s="73"/>
      <c r="W79" s="66"/>
      <c r="X79" s="105"/>
      <c r="Y79" s="126" t="e">
        <f>IF(AND(Q79=100%,S79&gt;=60%,U79&gt;=10%,#REF!="A"),"A",IF(AND(S79&gt;=60%,OR(#REF!="B",#REF!="A")),"B",IF(AND(E79=100%,Q79&gt;=70%,OR(#REF!="B",#REF!="A",#REF!="C")),"C","D")))</f>
        <v>#REF!</v>
      </c>
      <c r="Z79" s="14">
        <v>68</v>
      </c>
      <c r="AA79" s="127"/>
      <c r="AB79" s="127"/>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27"/>
      <c r="AY79" s="127"/>
      <c r="AZ79" s="127"/>
      <c r="BA79" s="127"/>
      <c r="BB79" s="127"/>
      <c r="BC79" s="127"/>
      <c r="BD79" s="127"/>
      <c r="BE79" s="127"/>
      <c r="BF79" s="127"/>
      <c r="BG79" s="127"/>
      <c r="BH79" s="127"/>
      <c r="BI79" s="127"/>
      <c r="BJ79" s="127"/>
      <c r="BK79" s="127"/>
      <c r="BL79" s="127"/>
      <c r="BM79" s="127"/>
      <c r="BN79" s="127"/>
      <c r="BO79" s="127"/>
      <c r="BP79" s="127"/>
      <c r="BQ79" s="127"/>
      <c r="BR79" s="127"/>
      <c r="BS79" s="127"/>
      <c r="BT79" s="127"/>
      <c r="BU79" s="127"/>
      <c r="BV79" s="127"/>
      <c r="BW79" s="127"/>
      <c r="BX79" s="127"/>
      <c r="BY79" s="127"/>
      <c r="BZ79" s="127"/>
      <c r="CA79" s="127"/>
      <c r="CB79" s="127"/>
      <c r="CC79" s="127"/>
      <c r="CD79" s="127"/>
      <c r="CE79" s="127"/>
      <c r="CF79" s="127"/>
      <c r="CG79" s="127"/>
      <c r="CH79" s="127"/>
      <c r="CI79" s="127"/>
      <c r="CJ79" s="127"/>
      <c r="CK79" s="127"/>
      <c r="CL79" s="127"/>
      <c r="CM79" s="127"/>
      <c r="CN79" s="127"/>
      <c r="CO79" s="127"/>
      <c r="CP79" s="127"/>
      <c r="CQ79" s="127"/>
      <c r="CR79" s="127"/>
      <c r="CS79" s="127"/>
      <c r="CT79" s="127"/>
      <c r="CU79" s="127"/>
      <c r="CV79" s="127"/>
      <c r="CW79" s="127"/>
      <c r="CX79" s="127"/>
      <c r="CY79" s="127"/>
      <c r="CZ79" s="127"/>
      <c r="DA79" s="127"/>
      <c r="DB79" s="127"/>
      <c r="DC79" s="127"/>
      <c r="DD79" s="127"/>
      <c r="DE79" s="127"/>
      <c r="DF79" s="127"/>
      <c r="DG79" s="127"/>
      <c r="DH79" s="127"/>
      <c r="DI79" s="127"/>
      <c r="DJ79" s="127"/>
      <c r="DK79" s="127"/>
      <c r="DL79" s="127"/>
      <c r="DM79" s="127"/>
      <c r="DN79" s="127"/>
      <c r="DO79" s="127"/>
      <c r="DP79" s="127"/>
      <c r="DQ79" s="127"/>
      <c r="DR79" s="127"/>
      <c r="DS79" s="127"/>
      <c r="DT79" s="127"/>
      <c r="DU79" s="127"/>
      <c r="DV79" s="127"/>
      <c r="DW79" s="127"/>
      <c r="DX79" s="127"/>
      <c r="DY79" s="127"/>
      <c r="DZ79" s="128">
        <v>1</v>
      </c>
      <c r="EA79" s="128">
        <v>1</v>
      </c>
      <c r="EB79" s="129" t="s">
        <v>68</v>
      </c>
      <c r="EC79" s="128" t="s">
        <v>64</v>
      </c>
      <c r="ED79" s="129" t="s">
        <v>62</v>
      </c>
      <c r="EE79" s="129" t="s">
        <v>63</v>
      </c>
      <c r="EF79" s="129" t="s">
        <v>144</v>
      </c>
      <c r="EG79" s="95" t="e">
        <f>VLOOKUP(DY79,#REF!,28,0)</f>
        <v>#REF!</v>
      </c>
      <c r="EH79" s="130" t="e">
        <f>VLOOKUP(DY79,#REF!,29,0)</f>
        <v>#REF!</v>
      </c>
      <c r="EI79" s="131" t="e">
        <f t="shared" si="18"/>
        <v>#REF!</v>
      </c>
      <c r="EJ79" s="132" t="e">
        <f>VLOOKUP(DY79,#REF!,30,0)</f>
        <v>#REF!</v>
      </c>
      <c r="EK79" s="131" t="e">
        <f t="shared" si="19"/>
        <v>#REF!</v>
      </c>
      <c r="EL79" s="132" t="e">
        <f>VLOOKUP(DY79,#REF!,31,0)</f>
        <v>#REF!</v>
      </c>
      <c r="EM79" s="131" t="e">
        <f t="shared" si="20"/>
        <v>#REF!</v>
      </c>
      <c r="EN79" s="106" t="s">
        <v>144</v>
      </c>
      <c r="EO79" s="106">
        <f t="shared" si="21"/>
        <v>0</v>
      </c>
      <c r="EP79" s="133"/>
      <c r="EQ79" s="127"/>
      <c r="ER79" s="127"/>
      <c r="ES79" s="127"/>
      <c r="ET79" s="127"/>
      <c r="EU79" s="127"/>
      <c r="EV79" s="127"/>
      <c r="EW79" s="127"/>
      <c r="EX79" s="127"/>
      <c r="EY79" s="127"/>
      <c r="EZ79" s="127"/>
      <c r="FA79" s="127"/>
      <c r="FB79" s="127"/>
      <c r="FC79" s="127"/>
      <c r="FD79" s="127"/>
      <c r="FE79" s="127"/>
      <c r="FF79" s="127"/>
      <c r="FG79" s="127"/>
      <c r="FH79" s="127"/>
      <c r="FI79" s="127"/>
      <c r="FJ79" s="127"/>
      <c r="FK79" s="127"/>
      <c r="FL79" s="127"/>
      <c r="FM79" s="127"/>
      <c r="FN79" s="127"/>
      <c r="FO79" s="127"/>
      <c r="FP79" s="127"/>
      <c r="FQ79" s="127"/>
      <c r="FR79" s="127"/>
      <c r="FS79" s="127"/>
      <c r="FT79" s="127"/>
      <c r="FU79" s="127"/>
      <c r="FV79" s="127"/>
      <c r="FW79" s="127"/>
      <c r="FX79" s="127"/>
      <c r="FY79" s="127"/>
      <c r="FZ79" s="127"/>
      <c r="GA79" s="127"/>
      <c r="GB79" s="127"/>
      <c r="GC79" s="127"/>
      <c r="GD79" s="127"/>
      <c r="GE79" s="127"/>
      <c r="GF79" s="127"/>
      <c r="GG79" s="127"/>
      <c r="GH79" s="127"/>
      <c r="GI79" s="127"/>
      <c r="GJ79" s="127"/>
      <c r="GK79" s="127"/>
      <c r="GL79" s="127"/>
      <c r="GM79" s="127"/>
      <c r="GN79" s="127"/>
      <c r="GO79" s="127"/>
      <c r="GP79" s="127"/>
      <c r="GQ79" s="127"/>
      <c r="GR79" s="127"/>
      <c r="GS79" s="127"/>
      <c r="GT79" s="127"/>
      <c r="GU79" s="127"/>
      <c r="GV79" s="127"/>
      <c r="GW79" s="127"/>
      <c r="GX79" s="127"/>
      <c r="GY79" s="127"/>
      <c r="GZ79" s="127"/>
      <c r="HA79" s="127"/>
      <c r="HB79" s="127"/>
      <c r="HC79" s="127"/>
      <c r="HD79" s="127"/>
      <c r="HE79" s="127"/>
      <c r="HF79" s="127"/>
      <c r="HG79" s="127"/>
      <c r="HH79" s="127"/>
      <c r="HI79" s="127"/>
      <c r="HJ79" s="127"/>
      <c r="HK79" s="127"/>
      <c r="HL79" s="127"/>
      <c r="HM79" s="127"/>
      <c r="HN79" s="127"/>
      <c r="HO79" s="127"/>
      <c r="HP79" s="127"/>
      <c r="HQ79" s="127"/>
      <c r="HR79" s="127"/>
      <c r="HS79" s="127"/>
      <c r="HT79" s="127"/>
      <c r="HU79" s="127"/>
      <c r="HV79" s="127"/>
      <c r="HW79" s="127"/>
      <c r="HX79" s="127"/>
      <c r="HY79" s="127"/>
      <c r="HZ79" s="127"/>
      <c r="IA79" s="127"/>
      <c r="IB79" s="127"/>
    </row>
    <row r="80" spans="1:236" s="99" customFormat="1" ht="27" customHeight="1">
      <c r="A80" s="64">
        <v>51</v>
      </c>
      <c r="B80" s="58">
        <v>1</v>
      </c>
      <c r="C80" s="61" t="s">
        <v>89</v>
      </c>
      <c r="D80" s="60">
        <v>1</v>
      </c>
      <c r="E80" s="60">
        <v>1</v>
      </c>
      <c r="F80" s="60" t="s">
        <v>70</v>
      </c>
      <c r="G80" s="60" t="s">
        <v>64</v>
      </c>
      <c r="H80" s="60" t="s">
        <v>62</v>
      </c>
      <c r="I80" s="60" t="s">
        <v>63</v>
      </c>
      <c r="J80" s="37" t="s">
        <v>144</v>
      </c>
      <c r="K80" s="55">
        <v>40</v>
      </c>
      <c r="L80" s="58">
        <v>0</v>
      </c>
      <c r="M80" s="111">
        <f t="shared" si="22"/>
        <v>0</v>
      </c>
      <c r="N80" s="58">
        <v>0</v>
      </c>
      <c r="O80" s="111">
        <f t="shared" si="23"/>
        <v>0</v>
      </c>
      <c r="P80" s="58">
        <v>0</v>
      </c>
      <c r="Q80" s="111">
        <f t="shared" si="24"/>
        <v>0</v>
      </c>
      <c r="R80" s="58">
        <v>39</v>
      </c>
      <c r="S80" s="111">
        <f t="shared" si="25"/>
        <v>0.975</v>
      </c>
      <c r="T80" s="58">
        <v>1</v>
      </c>
      <c r="U80" s="111">
        <f t="shared" si="26"/>
        <v>0.025</v>
      </c>
      <c r="V80" s="73"/>
      <c r="W80" s="66" t="str">
        <f>IF(U80&gt;=30%,"A","B")</f>
        <v>B</v>
      </c>
      <c r="X80" s="105"/>
      <c r="Y80" s="92" t="e">
        <f>IF(AND(Q80=100%,S80&gt;=60%,U80&gt;=10%,#REF!="A"),"A",IF(AND(S80&gt;=60%,OR(#REF!="B",#REF!="A")),"B",IF(AND(E80=100%,Q80&gt;=70%,OR(#REF!="B",#REF!="A",#REF!="C")),"C","D")))</f>
        <v>#REF!</v>
      </c>
      <c r="Z80" s="127">
        <v>69</v>
      </c>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93">
        <v>1</v>
      </c>
      <c r="EA80" s="93">
        <v>1</v>
      </c>
      <c r="EB80" s="94" t="s">
        <v>70</v>
      </c>
      <c r="EC80" s="93" t="s">
        <v>64</v>
      </c>
      <c r="ED80" s="94" t="s">
        <v>62</v>
      </c>
      <c r="EE80" s="94" t="s">
        <v>63</v>
      </c>
      <c r="EF80" s="94" t="s">
        <v>140</v>
      </c>
      <c r="EG80" s="95" t="e">
        <f>VLOOKUP(DY80,#REF!,28,0)</f>
        <v>#REF!</v>
      </c>
      <c r="EH80" s="96" t="e">
        <f>VLOOKUP(DY80,#REF!,29,0)</f>
        <v>#REF!</v>
      </c>
      <c r="EI80" s="97" t="e">
        <f t="shared" si="18"/>
        <v>#REF!</v>
      </c>
      <c r="EJ80" s="98" t="e">
        <f>VLOOKUP(DY80,#REF!,30,0)</f>
        <v>#REF!</v>
      </c>
      <c r="EK80" s="97" t="e">
        <f t="shared" si="19"/>
        <v>#REF!</v>
      </c>
      <c r="EL80" s="98" t="e">
        <f>VLOOKUP(DY80,#REF!,31,0)</f>
        <v>#REF!</v>
      </c>
      <c r="EM80" s="97" t="e">
        <f t="shared" si="20"/>
        <v>#REF!</v>
      </c>
      <c r="EN80" s="12" t="s">
        <v>144</v>
      </c>
      <c r="EO80" s="106">
        <f t="shared" si="21"/>
        <v>0</v>
      </c>
      <c r="EP80" s="11"/>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row>
    <row r="81" spans="1:236" s="99" customFormat="1" ht="27" customHeight="1">
      <c r="A81" s="64">
        <v>52</v>
      </c>
      <c r="B81" s="58">
        <v>2</v>
      </c>
      <c r="C81" s="61" t="s">
        <v>108</v>
      </c>
      <c r="D81" s="60">
        <v>1</v>
      </c>
      <c r="E81" s="60">
        <v>1</v>
      </c>
      <c r="F81" s="60" t="s">
        <v>70</v>
      </c>
      <c r="G81" s="60" t="s">
        <v>64</v>
      </c>
      <c r="H81" s="60" t="s">
        <v>62</v>
      </c>
      <c r="I81" s="60" t="s">
        <v>63</v>
      </c>
      <c r="J81" s="37" t="s">
        <v>140</v>
      </c>
      <c r="K81" s="55">
        <v>7</v>
      </c>
      <c r="L81" s="58">
        <v>0</v>
      </c>
      <c r="M81" s="111">
        <f t="shared" si="22"/>
        <v>0</v>
      </c>
      <c r="N81" s="58">
        <v>0</v>
      </c>
      <c r="O81" s="111">
        <f t="shared" si="23"/>
        <v>0</v>
      </c>
      <c r="P81" s="58">
        <v>1</v>
      </c>
      <c r="Q81" s="111">
        <f t="shared" si="24"/>
        <v>0.14285714285714285</v>
      </c>
      <c r="R81" s="58">
        <v>6</v>
      </c>
      <c r="S81" s="111">
        <f t="shared" si="25"/>
        <v>0.8571428571428571</v>
      </c>
      <c r="T81" s="58">
        <v>0</v>
      </c>
      <c r="U81" s="111">
        <f t="shared" si="26"/>
        <v>0</v>
      </c>
      <c r="V81" s="73"/>
      <c r="W81" s="66" t="str">
        <f>IF(U81&gt;=30%,"A","B")</f>
        <v>B</v>
      </c>
      <c r="X81" s="105"/>
      <c r="Y81" s="92" t="e">
        <f>IF(AND(Q81=100%,S81&gt;=60%,U81&gt;=10%,#REF!="A"),"A",IF(AND(S81&gt;=60%,OR(#REF!="B",#REF!="A")),"B",IF(AND(E81=100%,Q81&gt;=70%,OR(#REF!="B",#REF!="A",#REF!="C")),"C","D")))</f>
        <v>#REF!</v>
      </c>
      <c r="Z81" s="14">
        <v>70</v>
      </c>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93">
        <v>1</v>
      </c>
      <c r="EA81" s="93">
        <v>1</v>
      </c>
      <c r="EB81" s="94" t="s">
        <v>70</v>
      </c>
      <c r="EC81" s="93" t="s">
        <v>64</v>
      </c>
      <c r="ED81" s="94" t="s">
        <v>62</v>
      </c>
      <c r="EE81" s="100" t="s">
        <v>63</v>
      </c>
      <c r="EF81" s="100" t="s">
        <v>140</v>
      </c>
      <c r="EG81" s="95" t="e">
        <f>VLOOKUP(DY81,#REF!,28,0)</f>
        <v>#REF!</v>
      </c>
      <c r="EH81" s="96" t="e">
        <f>VLOOKUP(DY81,#REF!,29,0)</f>
        <v>#REF!</v>
      </c>
      <c r="EI81" s="97" t="e">
        <f t="shared" si="18"/>
        <v>#REF!</v>
      </c>
      <c r="EJ81" s="98" t="e">
        <f>VLOOKUP(DY81,#REF!,30,0)</f>
        <v>#REF!</v>
      </c>
      <c r="EK81" s="97" t="e">
        <f t="shared" si="19"/>
        <v>#REF!</v>
      </c>
      <c r="EL81" s="98" t="e">
        <f>VLOOKUP(DY81,#REF!,31,0)</f>
        <v>#REF!</v>
      </c>
      <c r="EM81" s="97" t="e">
        <f t="shared" si="20"/>
        <v>#REF!</v>
      </c>
      <c r="EN81" s="12" t="s">
        <v>140</v>
      </c>
      <c r="EO81" s="106">
        <f t="shared" si="21"/>
        <v>0</v>
      </c>
      <c r="EP81" s="11"/>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row>
    <row r="82" spans="1:236" s="99" customFormat="1" ht="27" customHeight="1">
      <c r="A82" s="64">
        <v>53</v>
      </c>
      <c r="B82" s="58">
        <v>3</v>
      </c>
      <c r="C82" s="61" t="s">
        <v>90</v>
      </c>
      <c r="D82" s="60">
        <v>1</v>
      </c>
      <c r="E82" s="60">
        <v>1</v>
      </c>
      <c r="F82" s="60" t="s">
        <v>70</v>
      </c>
      <c r="G82" s="60" t="s">
        <v>64</v>
      </c>
      <c r="H82" s="60" t="s">
        <v>62</v>
      </c>
      <c r="I82" s="60" t="s">
        <v>63</v>
      </c>
      <c r="J82" s="58" t="s">
        <v>144</v>
      </c>
      <c r="K82" s="55">
        <v>15</v>
      </c>
      <c r="L82" s="58">
        <v>0</v>
      </c>
      <c r="M82" s="111">
        <f t="shared" si="22"/>
        <v>0</v>
      </c>
      <c r="N82" s="58">
        <v>0</v>
      </c>
      <c r="O82" s="111">
        <f t="shared" si="23"/>
        <v>0</v>
      </c>
      <c r="P82" s="58">
        <v>0</v>
      </c>
      <c r="Q82" s="111">
        <f t="shared" si="24"/>
        <v>0</v>
      </c>
      <c r="R82" s="58">
        <v>13</v>
      </c>
      <c r="S82" s="111">
        <f t="shared" si="25"/>
        <v>0.8666666666666667</v>
      </c>
      <c r="T82" s="58">
        <v>2</v>
      </c>
      <c r="U82" s="111">
        <f t="shared" si="26"/>
        <v>0.13333333333333333</v>
      </c>
      <c r="V82" s="73"/>
      <c r="W82" s="66" t="str">
        <f>IF(U82&gt;=30%,"A","B")</f>
        <v>B</v>
      </c>
      <c r="X82" s="105"/>
      <c r="Y82" s="92"/>
      <c r="Z82" s="127">
        <v>71</v>
      </c>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93"/>
      <c r="EA82" s="93"/>
      <c r="EB82" s="94"/>
      <c r="EC82" s="93"/>
      <c r="ED82" s="94"/>
      <c r="EE82" s="101"/>
      <c r="EF82" s="101"/>
      <c r="EG82" s="95"/>
      <c r="EH82" s="96"/>
      <c r="EI82" s="97"/>
      <c r="EJ82" s="98"/>
      <c r="EK82" s="97"/>
      <c r="EL82" s="98"/>
      <c r="EM82" s="97"/>
      <c r="EN82" s="12"/>
      <c r="EO82" s="106"/>
      <c r="EP82" s="11"/>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row>
    <row r="83" spans="1:236" s="99" customFormat="1" ht="27" customHeight="1">
      <c r="A83" s="64">
        <v>54</v>
      </c>
      <c r="B83" s="58">
        <v>4</v>
      </c>
      <c r="C83" s="61" t="s">
        <v>109</v>
      </c>
      <c r="D83" s="60">
        <v>1</v>
      </c>
      <c r="E83" s="60">
        <v>0.8</v>
      </c>
      <c r="F83" s="60">
        <v>0.15</v>
      </c>
      <c r="G83" s="60" t="s">
        <v>64</v>
      </c>
      <c r="H83" s="60" t="s">
        <v>62</v>
      </c>
      <c r="I83" s="60" t="s">
        <v>63</v>
      </c>
      <c r="J83" s="37" t="s">
        <v>144</v>
      </c>
      <c r="K83" s="55">
        <v>18</v>
      </c>
      <c r="L83" s="58">
        <v>0</v>
      </c>
      <c r="M83" s="111">
        <f t="shared" si="22"/>
        <v>0</v>
      </c>
      <c r="N83" s="58">
        <v>0</v>
      </c>
      <c r="O83" s="111">
        <f t="shared" si="23"/>
        <v>0</v>
      </c>
      <c r="P83" s="58">
        <v>1</v>
      </c>
      <c r="Q83" s="111">
        <f t="shared" si="24"/>
        <v>0.05555555555555555</v>
      </c>
      <c r="R83" s="58">
        <v>16</v>
      </c>
      <c r="S83" s="111">
        <f t="shared" si="25"/>
        <v>0.8888888888888888</v>
      </c>
      <c r="T83" s="58">
        <v>1</v>
      </c>
      <c r="U83" s="111">
        <f t="shared" si="26"/>
        <v>0.05555555555555555</v>
      </c>
      <c r="V83" s="73"/>
      <c r="W83" s="66" t="str">
        <f>IF(U83&gt;=30%,"A","B")</f>
        <v>B</v>
      </c>
      <c r="X83" s="105"/>
      <c r="Y83" s="92"/>
      <c r="Z83" s="14">
        <v>72</v>
      </c>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93"/>
      <c r="EA83" s="93"/>
      <c r="EB83" s="94"/>
      <c r="EC83" s="93"/>
      <c r="ED83" s="94"/>
      <c r="EE83" s="101"/>
      <c r="EF83" s="101"/>
      <c r="EG83" s="95"/>
      <c r="EH83" s="96"/>
      <c r="EI83" s="97"/>
      <c r="EJ83" s="98"/>
      <c r="EK83" s="97"/>
      <c r="EL83" s="98"/>
      <c r="EM83" s="97"/>
      <c r="EN83" s="12"/>
      <c r="EO83" s="106"/>
      <c r="EP83" s="11"/>
      <c r="EQ83" s="14"/>
      <c r="ER83" s="14"/>
      <c r="ES83" s="14"/>
      <c r="ET83" s="14"/>
      <c r="EU83" s="14"/>
      <c r="EV83" s="14"/>
      <c r="EW83" s="14"/>
      <c r="EX83" s="14"/>
      <c r="EY83" s="14"/>
      <c r="EZ83" s="14"/>
      <c r="FA83" s="14"/>
      <c r="FB83" s="14"/>
      <c r="FC83" s="14"/>
      <c r="FD83" s="14"/>
      <c r="FE83" s="14"/>
      <c r="FF83" s="14"/>
      <c r="FG83" s="14"/>
      <c r="FH83" s="14"/>
      <c r="FI83" s="14"/>
      <c r="FJ83" s="14"/>
      <c r="FK83" s="14"/>
      <c r="FL83" s="14"/>
      <c r="FM83" s="14"/>
      <c r="FN83" s="14"/>
      <c r="FO83" s="14"/>
      <c r="FP83" s="14"/>
      <c r="FQ83" s="14"/>
      <c r="FR83" s="14"/>
      <c r="FS83" s="14"/>
      <c r="FT83" s="14"/>
      <c r="FU83" s="14"/>
      <c r="FV83" s="14"/>
      <c r="FW83" s="14"/>
      <c r="FX83" s="14"/>
      <c r="FY83" s="14"/>
      <c r="FZ83" s="14"/>
      <c r="GA83" s="14"/>
      <c r="GB83" s="14"/>
      <c r="GC83" s="14"/>
      <c r="GD83" s="14"/>
      <c r="GE83" s="14"/>
      <c r="GF83" s="14"/>
      <c r="GG83" s="14"/>
      <c r="GH83" s="14"/>
      <c r="GI83" s="14"/>
      <c r="GJ83" s="14"/>
      <c r="GK83" s="14"/>
      <c r="GL83" s="14"/>
      <c r="GM83" s="14"/>
      <c r="GN83" s="14"/>
      <c r="GO83" s="14"/>
      <c r="GP83" s="14"/>
      <c r="GQ83" s="14"/>
      <c r="GR83" s="14"/>
      <c r="GS83" s="14"/>
      <c r="GT83" s="14"/>
      <c r="GU83" s="14"/>
      <c r="GV83" s="14"/>
      <c r="GW83" s="14"/>
      <c r="GX83" s="14"/>
      <c r="GY83" s="14"/>
      <c r="GZ83" s="14"/>
      <c r="HA83" s="14"/>
      <c r="HB83" s="14"/>
      <c r="HC83" s="14"/>
      <c r="HD83" s="14"/>
      <c r="HE83" s="14"/>
      <c r="HF83" s="14"/>
      <c r="HG83" s="14"/>
      <c r="HH83" s="14"/>
      <c r="HI83" s="14"/>
      <c r="HJ83" s="14"/>
      <c r="HK83" s="14"/>
      <c r="HL83" s="14"/>
      <c r="HM83" s="14"/>
      <c r="HN83" s="14"/>
      <c r="HO83" s="14"/>
      <c r="HP83" s="14"/>
      <c r="HQ83" s="14"/>
      <c r="HR83" s="14"/>
      <c r="HS83" s="14"/>
      <c r="HT83" s="14"/>
      <c r="HU83" s="14"/>
      <c r="HV83" s="14"/>
      <c r="HW83" s="14"/>
      <c r="HX83" s="14"/>
      <c r="HY83" s="14"/>
      <c r="HZ83" s="14"/>
      <c r="IA83" s="14"/>
      <c r="IB83" s="14"/>
    </row>
    <row r="84" spans="1:236" s="134" customFormat="1" ht="27" customHeight="1">
      <c r="A84" s="63"/>
      <c r="B84" s="57" t="s">
        <v>22</v>
      </c>
      <c r="C84" s="59" t="s">
        <v>131</v>
      </c>
      <c r="D84" s="72"/>
      <c r="E84" s="72"/>
      <c r="F84" s="72"/>
      <c r="G84" s="72"/>
      <c r="H84" s="72"/>
      <c r="I84" s="72"/>
      <c r="J84" s="73"/>
      <c r="K84" s="55">
        <f>SUM(K85:K88)</f>
        <v>19</v>
      </c>
      <c r="L84" s="55">
        <f>SUM(L85:L88)</f>
        <v>0</v>
      </c>
      <c r="M84" s="125">
        <f t="shared" si="22"/>
        <v>0</v>
      </c>
      <c r="N84" s="55">
        <f>SUM(N85:N88)</f>
        <v>0</v>
      </c>
      <c r="O84" s="125">
        <f t="shared" si="23"/>
        <v>0</v>
      </c>
      <c r="P84" s="55">
        <f>SUM(P85:P88)</f>
        <v>2</v>
      </c>
      <c r="Q84" s="125">
        <f t="shared" si="24"/>
        <v>0.10526315789473684</v>
      </c>
      <c r="R84" s="55">
        <f>SUM(R85:R88)</f>
        <v>16</v>
      </c>
      <c r="S84" s="125">
        <f t="shared" si="25"/>
        <v>0.8421052631578947</v>
      </c>
      <c r="T84" s="55">
        <f>SUM(T85:T88)</f>
        <v>1</v>
      </c>
      <c r="U84" s="125">
        <f t="shared" si="26"/>
        <v>0.05263157894736842</v>
      </c>
      <c r="V84" s="73"/>
      <c r="W84" s="66"/>
      <c r="X84" s="105"/>
      <c r="Y84" s="126" t="s">
        <v>144</v>
      </c>
      <c r="Z84" s="127">
        <v>73</v>
      </c>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127"/>
      <c r="BY84" s="127"/>
      <c r="BZ84" s="127"/>
      <c r="CA84" s="127"/>
      <c r="CB84" s="127"/>
      <c r="CC84" s="127"/>
      <c r="CD84" s="127"/>
      <c r="CE84" s="127"/>
      <c r="CF84" s="127"/>
      <c r="CG84" s="127"/>
      <c r="CH84" s="127"/>
      <c r="CI84" s="127"/>
      <c r="CJ84" s="127"/>
      <c r="CK84" s="127"/>
      <c r="CL84" s="127"/>
      <c r="CM84" s="127"/>
      <c r="CN84" s="127"/>
      <c r="CO84" s="127"/>
      <c r="CP84" s="127"/>
      <c r="CQ84" s="127"/>
      <c r="CR84" s="127"/>
      <c r="CS84" s="127"/>
      <c r="CT84" s="127"/>
      <c r="CU84" s="127"/>
      <c r="CV84" s="127"/>
      <c r="CW84" s="127"/>
      <c r="CX84" s="127"/>
      <c r="CY84" s="127"/>
      <c r="CZ84" s="127"/>
      <c r="DA84" s="127"/>
      <c r="DB84" s="127"/>
      <c r="DC84" s="127"/>
      <c r="DD84" s="127"/>
      <c r="DE84" s="127"/>
      <c r="DF84" s="127"/>
      <c r="DG84" s="127"/>
      <c r="DH84" s="127"/>
      <c r="DI84" s="127"/>
      <c r="DJ84" s="127"/>
      <c r="DK84" s="127"/>
      <c r="DL84" s="127"/>
      <c r="DM84" s="127"/>
      <c r="DN84" s="127"/>
      <c r="DO84" s="127"/>
      <c r="DP84" s="127"/>
      <c r="DQ84" s="127"/>
      <c r="DR84" s="127"/>
      <c r="DS84" s="127"/>
      <c r="DT84" s="127"/>
      <c r="DU84" s="127"/>
      <c r="DV84" s="127"/>
      <c r="DW84" s="127"/>
      <c r="DX84" s="127"/>
      <c r="DY84" s="127"/>
      <c r="DZ84" s="128">
        <v>1</v>
      </c>
      <c r="EA84" s="128">
        <v>0.8</v>
      </c>
      <c r="EB84" s="129" t="s">
        <v>68</v>
      </c>
      <c r="EC84" s="128" t="s">
        <v>64</v>
      </c>
      <c r="ED84" s="129" t="s">
        <v>62</v>
      </c>
      <c r="EE84" s="129" t="s">
        <v>63</v>
      </c>
      <c r="EF84" s="129" t="s">
        <v>140</v>
      </c>
      <c r="EG84" s="95" t="e">
        <f>VLOOKUP(DY84,#REF!,28,0)</f>
        <v>#REF!</v>
      </c>
      <c r="EH84" s="130" t="e">
        <f>VLOOKUP(DY84,#REF!,29,0)</f>
        <v>#REF!</v>
      </c>
      <c r="EI84" s="131" t="e">
        <f>EH84/EG84</f>
        <v>#REF!</v>
      </c>
      <c r="EJ84" s="132" t="e">
        <f>VLOOKUP(DY84,#REF!,30,0)</f>
        <v>#REF!</v>
      </c>
      <c r="EK84" s="131" t="e">
        <f>EJ84/EG84</f>
        <v>#REF!</v>
      </c>
      <c r="EL84" s="132" t="e">
        <f>VLOOKUP(DY84,#REF!,31,0)</f>
        <v>#REF!</v>
      </c>
      <c r="EM84" s="131" t="e">
        <f>EL84/EG84</f>
        <v>#REF!</v>
      </c>
      <c r="EN84" s="106" t="s">
        <v>140</v>
      </c>
      <c r="EO84" s="106">
        <f>EQ84</f>
        <v>0</v>
      </c>
      <c r="EP84" s="133"/>
      <c r="EQ84" s="127"/>
      <c r="ER84" s="127"/>
      <c r="ES84" s="127"/>
      <c r="ET84" s="127"/>
      <c r="EU84" s="127"/>
      <c r="EV84" s="127"/>
      <c r="EW84" s="127"/>
      <c r="EX84" s="127"/>
      <c r="EY84" s="127"/>
      <c r="EZ84" s="127"/>
      <c r="FA84" s="127"/>
      <c r="FB84" s="127"/>
      <c r="FC84" s="127"/>
      <c r="FD84" s="127"/>
      <c r="FE84" s="127"/>
      <c r="FF84" s="127"/>
      <c r="FG84" s="127"/>
      <c r="FH84" s="127"/>
      <c r="FI84" s="127"/>
      <c r="FJ84" s="127"/>
      <c r="FK84" s="127"/>
      <c r="FL84" s="127"/>
      <c r="FM84" s="127"/>
      <c r="FN84" s="127"/>
      <c r="FO84" s="127"/>
      <c r="FP84" s="127"/>
      <c r="FQ84" s="127"/>
      <c r="FR84" s="127"/>
      <c r="FS84" s="127"/>
      <c r="FT84" s="127"/>
      <c r="FU84" s="127"/>
      <c r="FV84" s="127"/>
      <c r="FW84" s="127"/>
      <c r="FX84" s="127"/>
      <c r="FY84" s="127"/>
      <c r="FZ84" s="127"/>
      <c r="GA84" s="127"/>
      <c r="GB84" s="127"/>
      <c r="GC84" s="127"/>
      <c r="GD84" s="127"/>
      <c r="GE84" s="127"/>
      <c r="GF84" s="127"/>
      <c r="GG84" s="127"/>
      <c r="GH84" s="127"/>
      <c r="GI84" s="127"/>
      <c r="GJ84" s="127"/>
      <c r="GK84" s="127"/>
      <c r="GL84" s="127"/>
      <c r="GM84" s="127"/>
      <c r="GN84" s="127"/>
      <c r="GO84" s="127"/>
      <c r="GP84" s="127"/>
      <c r="GQ84" s="127"/>
      <c r="GR84" s="127"/>
      <c r="GS84" s="127"/>
      <c r="GT84" s="127"/>
      <c r="GU84" s="127"/>
      <c r="GV84" s="127"/>
      <c r="GW84" s="127"/>
      <c r="GX84" s="127"/>
      <c r="GY84" s="127"/>
      <c r="GZ84" s="127"/>
      <c r="HA84" s="127"/>
      <c r="HB84" s="127"/>
      <c r="HC84" s="127"/>
      <c r="HD84" s="127"/>
      <c r="HE84" s="127"/>
      <c r="HF84" s="127"/>
      <c r="HG84" s="127"/>
      <c r="HH84" s="127"/>
      <c r="HI84" s="127"/>
      <c r="HJ84" s="127"/>
      <c r="HK84" s="127"/>
      <c r="HL84" s="127"/>
      <c r="HM84" s="127"/>
      <c r="HN84" s="127"/>
      <c r="HO84" s="127"/>
      <c r="HP84" s="127"/>
      <c r="HQ84" s="127"/>
      <c r="HR84" s="127"/>
      <c r="HS84" s="127"/>
      <c r="HT84" s="127"/>
      <c r="HU84" s="127"/>
      <c r="HV84" s="127"/>
      <c r="HW84" s="127"/>
      <c r="HX84" s="127"/>
      <c r="HY84" s="127"/>
      <c r="HZ84" s="127"/>
      <c r="IA84" s="127"/>
      <c r="IB84" s="127"/>
    </row>
    <row r="85" spans="1:236" s="99" customFormat="1" ht="27" customHeight="1">
      <c r="A85" s="64">
        <v>55</v>
      </c>
      <c r="B85" s="58">
        <v>1</v>
      </c>
      <c r="C85" s="61" t="s">
        <v>10</v>
      </c>
      <c r="D85" s="60">
        <v>1</v>
      </c>
      <c r="E85" s="60">
        <v>1</v>
      </c>
      <c r="F85" s="60" t="s">
        <v>70</v>
      </c>
      <c r="G85" s="60" t="s">
        <v>64</v>
      </c>
      <c r="H85" s="60" t="s">
        <v>62</v>
      </c>
      <c r="I85" s="60" t="s">
        <v>63</v>
      </c>
      <c r="J85" s="37" t="s">
        <v>140</v>
      </c>
      <c r="K85" s="55">
        <v>4</v>
      </c>
      <c r="L85" s="58">
        <v>0</v>
      </c>
      <c r="M85" s="111">
        <f t="shared" si="22"/>
        <v>0</v>
      </c>
      <c r="N85" s="58">
        <v>0</v>
      </c>
      <c r="O85" s="111">
        <f t="shared" si="23"/>
        <v>0</v>
      </c>
      <c r="P85" s="58">
        <v>0</v>
      </c>
      <c r="Q85" s="111">
        <f t="shared" si="24"/>
        <v>0</v>
      </c>
      <c r="R85" s="58">
        <v>4</v>
      </c>
      <c r="S85" s="111">
        <f t="shared" si="25"/>
        <v>1</v>
      </c>
      <c r="T85" s="58">
        <v>0</v>
      </c>
      <c r="U85" s="111">
        <f t="shared" si="26"/>
        <v>0</v>
      </c>
      <c r="V85" s="73"/>
      <c r="W85" s="66" t="str">
        <f>IF(U85&gt;=30%,"A","B")</f>
        <v>B</v>
      </c>
      <c r="X85" s="105"/>
      <c r="Y85" s="92" t="e">
        <f>IF(AND(Q85=100%,S85&gt;=60%,U85&gt;=10%,#REF!="A"),"A",IF(AND(S85&gt;=60%,OR(#REF!="B",#REF!="A")),"B",IF(AND(E85=100%,Q85&gt;=70%,OR(#REF!="B",#REF!="A",#REF!="C")),"C","D")))</f>
        <v>#REF!</v>
      </c>
      <c r="Z85" s="14">
        <v>74</v>
      </c>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93">
        <v>1</v>
      </c>
      <c r="EA85" s="93">
        <v>1</v>
      </c>
      <c r="EB85" s="93" t="s">
        <v>74</v>
      </c>
      <c r="EC85" s="93" t="s">
        <v>64</v>
      </c>
      <c r="ED85" s="94" t="s">
        <v>62</v>
      </c>
      <c r="EE85" s="94" t="s">
        <v>63</v>
      </c>
      <c r="EF85" s="94" t="s">
        <v>144</v>
      </c>
      <c r="EG85" s="95" t="e">
        <f>VLOOKUP(DY85,#REF!,28,0)</f>
        <v>#REF!</v>
      </c>
      <c r="EH85" s="96" t="e">
        <f>VLOOKUP(DY85,#REF!,29,0)</f>
        <v>#REF!</v>
      </c>
      <c r="EI85" s="97" t="e">
        <f>EH85/EG85</f>
        <v>#REF!</v>
      </c>
      <c r="EJ85" s="98" t="e">
        <f>VLOOKUP(DY85,#REF!,30,0)</f>
        <v>#REF!</v>
      </c>
      <c r="EK85" s="97" t="e">
        <f>EJ85/EG85</f>
        <v>#REF!</v>
      </c>
      <c r="EL85" s="98" t="e">
        <f>VLOOKUP(DY85,#REF!,31,0)</f>
        <v>#REF!</v>
      </c>
      <c r="EM85" s="97" t="e">
        <f>EL85/EG85</f>
        <v>#REF!</v>
      </c>
      <c r="EN85" s="12" t="s">
        <v>140</v>
      </c>
      <c r="EO85" s="106">
        <f>EQ85</f>
        <v>0</v>
      </c>
      <c r="EP85" s="11"/>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row>
    <row r="86" spans="1:236" s="99" customFormat="1" ht="27" customHeight="1">
      <c r="A86" s="64">
        <v>56</v>
      </c>
      <c r="B86" s="58">
        <v>2</v>
      </c>
      <c r="C86" s="61" t="s">
        <v>238</v>
      </c>
      <c r="D86" s="60">
        <v>1</v>
      </c>
      <c r="E86" s="60">
        <v>1</v>
      </c>
      <c r="F86" s="60" t="s">
        <v>70</v>
      </c>
      <c r="G86" s="60" t="s">
        <v>64</v>
      </c>
      <c r="H86" s="60" t="s">
        <v>62</v>
      </c>
      <c r="I86" s="60" t="s">
        <v>63</v>
      </c>
      <c r="J86" s="37" t="s">
        <v>144</v>
      </c>
      <c r="K86" s="55">
        <v>8</v>
      </c>
      <c r="L86" s="58">
        <v>0</v>
      </c>
      <c r="M86" s="111">
        <f t="shared" si="22"/>
        <v>0</v>
      </c>
      <c r="N86" s="58">
        <v>0</v>
      </c>
      <c r="O86" s="111">
        <f t="shared" si="23"/>
        <v>0</v>
      </c>
      <c r="P86" s="58">
        <v>1</v>
      </c>
      <c r="Q86" s="111">
        <f t="shared" si="24"/>
        <v>0.125</v>
      </c>
      <c r="R86" s="58">
        <v>6</v>
      </c>
      <c r="S86" s="111">
        <f t="shared" si="25"/>
        <v>0.75</v>
      </c>
      <c r="T86" s="58">
        <v>1</v>
      </c>
      <c r="U86" s="111">
        <f t="shared" si="26"/>
        <v>0.125</v>
      </c>
      <c r="V86" s="73"/>
      <c r="W86" s="66" t="str">
        <f>IF(U86&gt;=30%,"A","B")</f>
        <v>B</v>
      </c>
      <c r="X86" s="105"/>
      <c r="Y86" s="92" t="e">
        <f>IF(AND(Q86=100%,S86&gt;=60%,U86&gt;=10%,#REF!="A"),"A",IF(AND(S86&gt;=60%,OR(#REF!="B",#REF!="A")),"B",IF(AND(E86=100%,Q86&gt;=70%,OR(#REF!="B",#REF!="A",#REF!="C")),"C","D")))</f>
        <v>#REF!</v>
      </c>
      <c r="Z86" s="127">
        <v>75</v>
      </c>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93">
        <v>1</v>
      </c>
      <c r="EA86" s="93">
        <v>1</v>
      </c>
      <c r="EB86" s="94" t="s">
        <v>70</v>
      </c>
      <c r="EC86" s="93" t="s">
        <v>64</v>
      </c>
      <c r="ED86" s="94" t="s">
        <v>62</v>
      </c>
      <c r="EE86" s="94" t="s">
        <v>63</v>
      </c>
      <c r="EF86" s="94" t="s">
        <v>140</v>
      </c>
      <c r="EG86" s="95" t="e">
        <f>VLOOKUP(DY86,#REF!,28,0)</f>
        <v>#REF!</v>
      </c>
      <c r="EH86" s="96" t="e">
        <f>VLOOKUP(DY86,#REF!,29,0)</f>
        <v>#REF!</v>
      </c>
      <c r="EI86" s="97" t="e">
        <f>EH86/EG86</f>
        <v>#REF!</v>
      </c>
      <c r="EJ86" s="98" t="e">
        <f>VLOOKUP(DY86,#REF!,30,0)</f>
        <v>#REF!</v>
      </c>
      <c r="EK86" s="97" t="e">
        <f>EJ86/EG86</f>
        <v>#REF!</v>
      </c>
      <c r="EL86" s="98" t="e">
        <f>VLOOKUP(DY86,#REF!,31,0)</f>
        <v>#REF!</v>
      </c>
      <c r="EM86" s="97" t="e">
        <f>EL86/EG86</f>
        <v>#REF!</v>
      </c>
      <c r="EN86" s="12" t="s">
        <v>144</v>
      </c>
      <c r="EO86" s="106">
        <f>EQ86</f>
        <v>0</v>
      </c>
      <c r="EP86" s="11"/>
      <c r="EQ86" s="14"/>
      <c r="ER86" s="14"/>
      <c r="ES86" s="14"/>
      <c r="ET86" s="14"/>
      <c r="EU86" s="14"/>
      <c r="EV86" s="14"/>
      <c r="EW86" s="14"/>
      <c r="EX86" s="14"/>
      <c r="EY86" s="14"/>
      <c r="EZ86" s="14"/>
      <c r="FA86" s="14"/>
      <c r="FB86" s="14"/>
      <c r="FC86" s="14"/>
      <c r="FD86" s="14"/>
      <c r="FE86" s="14"/>
      <c r="FF86" s="14"/>
      <c r="FG86" s="14"/>
      <c r="FH86" s="14"/>
      <c r="FI86" s="14"/>
      <c r="FJ86" s="14"/>
      <c r="FK86" s="14"/>
      <c r="FL86" s="14"/>
      <c r="FM86" s="14"/>
      <c r="FN86" s="14"/>
      <c r="FO86" s="14"/>
      <c r="FP86" s="14"/>
      <c r="FQ86" s="14"/>
      <c r="FR86" s="14"/>
      <c r="FS86" s="14"/>
      <c r="FT86" s="14"/>
      <c r="FU86" s="14"/>
      <c r="FV86" s="14"/>
      <c r="FW86" s="14"/>
      <c r="FX86" s="14"/>
      <c r="FY86" s="14"/>
      <c r="FZ86" s="14"/>
      <c r="GA86" s="14"/>
      <c r="GB86" s="14"/>
      <c r="GC86" s="14"/>
      <c r="GD86" s="14"/>
      <c r="GE86" s="14"/>
      <c r="GF86" s="14"/>
      <c r="GG86" s="14"/>
      <c r="GH86" s="14"/>
      <c r="GI86" s="14"/>
      <c r="GJ86" s="14"/>
      <c r="GK86" s="14"/>
      <c r="GL86" s="14"/>
      <c r="GM86" s="14"/>
      <c r="GN86" s="14"/>
      <c r="GO86" s="14"/>
      <c r="GP86" s="14"/>
      <c r="GQ86" s="14"/>
      <c r="GR86" s="14"/>
      <c r="GS86" s="14"/>
      <c r="GT86" s="14"/>
      <c r="GU86" s="14"/>
      <c r="GV86" s="14"/>
      <c r="GW86" s="14"/>
      <c r="GX86" s="14"/>
      <c r="GY86" s="14"/>
      <c r="GZ86" s="14"/>
      <c r="HA86" s="14"/>
      <c r="HB86" s="14"/>
      <c r="HC86" s="14"/>
      <c r="HD86" s="14"/>
      <c r="HE86" s="14"/>
      <c r="HF86" s="14"/>
      <c r="HG86" s="14"/>
      <c r="HH86" s="14"/>
      <c r="HI86" s="14"/>
      <c r="HJ86" s="14"/>
      <c r="HK86" s="14"/>
      <c r="HL86" s="14"/>
      <c r="HM86" s="14"/>
      <c r="HN86" s="14"/>
      <c r="HO86" s="14"/>
      <c r="HP86" s="14"/>
      <c r="HQ86" s="14"/>
      <c r="HR86" s="14"/>
      <c r="HS86" s="14"/>
      <c r="HT86" s="14"/>
      <c r="HU86" s="14"/>
      <c r="HV86" s="14"/>
      <c r="HW86" s="14"/>
      <c r="HX86" s="14"/>
      <c r="HY86" s="14"/>
      <c r="HZ86" s="14"/>
      <c r="IA86" s="14"/>
      <c r="IB86" s="14"/>
    </row>
    <row r="87" spans="1:236" s="99" customFormat="1" ht="27" customHeight="1">
      <c r="A87" s="64">
        <v>57</v>
      </c>
      <c r="B87" s="58">
        <v>3</v>
      </c>
      <c r="C87" s="61" t="s">
        <v>111</v>
      </c>
      <c r="D87" s="60">
        <v>1</v>
      </c>
      <c r="E87" s="60">
        <v>1</v>
      </c>
      <c r="F87" s="60" t="s">
        <v>70</v>
      </c>
      <c r="G87" s="60" t="s">
        <v>64</v>
      </c>
      <c r="H87" s="60" t="s">
        <v>62</v>
      </c>
      <c r="I87" s="60" t="s">
        <v>63</v>
      </c>
      <c r="J87" s="37" t="s">
        <v>140</v>
      </c>
      <c r="K87" s="55">
        <v>4</v>
      </c>
      <c r="L87" s="58">
        <v>0</v>
      </c>
      <c r="M87" s="111">
        <f t="shared" si="22"/>
        <v>0</v>
      </c>
      <c r="N87" s="58">
        <v>0</v>
      </c>
      <c r="O87" s="111">
        <f t="shared" si="23"/>
        <v>0</v>
      </c>
      <c r="P87" s="58">
        <v>1</v>
      </c>
      <c r="Q87" s="111">
        <f t="shared" si="24"/>
        <v>0.25</v>
      </c>
      <c r="R87" s="58">
        <v>3</v>
      </c>
      <c r="S87" s="111">
        <f t="shared" si="25"/>
        <v>0.75</v>
      </c>
      <c r="T87" s="58">
        <v>0</v>
      </c>
      <c r="U87" s="111">
        <f t="shared" si="26"/>
        <v>0</v>
      </c>
      <c r="V87" s="73"/>
      <c r="W87" s="66" t="str">
        <f>IF(U87&gt;=30%,"A","B")</f>
        <v>B</v>
      </c>
      <c r="X87" s="105"/>
      <c r="Y87" s="92"/>
      <c r="Z87" s="14">
        <v>76</v>
      </c>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93"/>
      <c r="EA87" s="93"/>
      <c r="EB87" s="94"/>
      <c r="EC87" s="93"/>
      <c r="ED87" s="94"/>
      <c r="EE87" s="94"/>
      <c r="EF87" s="94"/>
      <c r="EG87" s="95"/>
      <c r="EH87" s="96"/>
      <c r="EI87" s="97"/>
      <c r="EJ87" s="98"/>
      <c r="EK87" s="97"/>
      <c r="EL87" s="98"/>
      <c r="EM87" s="97"/>
      <c r="EN87" s="12"/>
      <c r="EO87" s="106"/>
      <c r="EP87" s="11"/>
      <c r="EQ87" s="14"/>
      <c r="ER87" s="14"/>
      <c r="ES87" s="14"/>
      <c r="ET87" s="14"/>
      <c r="EU87" s="14"/>
      <c r="EV87" s="14"/>
      <c r="EW87" s="14"/>
      <c r="EX87" s="14"/>
      <c r="EY87" s="14"/>
      <c r="EZ87" s="14"/>
      <c r="FA87" s="14"/>
      <c r="FB87" s="14"/>
      <c r="FC87" s="14"/>
      <c r="FD87" s="14"/>
      <c r="FE87" s="14"/>
      <c r="FF87" s="14"/>
      <c r="FG87" s="14"/>
      <c r="FH87" s="14"/>
      <c r="FI87" s="14"/>
      <c r="FJ87" s="14"/>
      <c r="FK87" s="14"/>
      <c r="FL87" s="14"/>
      <c r="FM87" s="14"/>
      <c r="FN87" s="14"/>
      <c r="FO87" s="14"/>
      <c r="FP87" s="14"/>
      <c r="FQ87" s="14"/>
      <c r="FR87" s="14"/>
      <c r="FS87" s="14"/>
      <c r="FT87" s="14"/>
      <c r="FU87" s="14"/>
      <c r="FV87" s="14"/>
      <c r="FW87" s="14"/>
      <c r="FX87" s="14"/>
      <c r="FY87" s="14"/>
      <c r="FZ87" s="14"/>
      <c r="GA87" s="14"/>
      <c r="GB87" s="14"/>
      <c r="GC87" s="14"/>
      <c r="GD87" s="14"/>
      <c r="GE87" s="14"/>
      <c r="GF87" s="14"/>
      <c r="GG87" s="14"/>
      <c r="GH87" s="14"/>
      <c r="GI87" s="14"/>
      <c r="GJ87" s="14"/>
      <c r="GK87" s="14"/>
      <c r="GL87" s="14"/>
      <c r="GM87" s="14"/>
      <c r="GN87" s="14"/>
      <c r="GO87" s="14"/>
      <c r="GP87" s="14"/>
      <c r="GQ87" s="14"/>
      <c r="GR87" s="14"/>
      <c r="GS87" s="14"/>
      <c r="GT87" s="14"/>
      <c r="GU87" s="14"/>
      <c r="GV87" s="14"/>
      <c r="GW87" s="14"/>
      <c r="GX87" s="14"/>
      <c r="GY87" s="14"/>
      <c r="GZ87" s="14"/>
      <c r="HA87" s="14"/>
      <c r="HB87" s="14"/>
      <c r="HC87" s="14"/>
      <c r="HD87" s="14"/>
      <c r="HE87" s="14"/>
      <c r="HF87" s="14"/>
      <c r="HG87" s="14"/>
      <c r="HH87" s="14"/>
      <c r="HI87" s="14"/>
      <c r="HJ87" s="14"/>
      <c r="HK87" s="14"/>
      <c r="HL87" s="14"/>
      <c r="HM87" s="14"/>
      <c r="HN87" s="14"/>
      <c r="HO87" s="14"/>
      <c r="HP87" s="14"/>
      <c r="HQ87" s="14"/>
      <c r="HR87" s="14"/>
      <c r="HS87" s="14"/>
      <c r="HT87" s="14"/>
      <c r="HU87" s="14"/>
      <c r="HV87" s="14"/>
      <c r="HW87" s="14"/>
      <c r="HX87" s="14"/>
      <c r="HY87" s="14"/>
      <c r="HZ87" s="14"/>
      <c r="IA87" s="14"/>
      <c r="IB87" s="14"/>
    </row>
    <row r="88" spans="1:236" s="99" customFormat="1" ht="27" customHeight="1">
      <c r="A88" s="64">
        <v>58</v>
      </c>
      <c r="B88" s="58">
        <v>4</v>
      </c>
      <c r="C88" s="61" t="s">
        <v>110</v>
      </c>
      <c r="D88" s="60">
        <v>1</v>
      </c>
      <c r="E88" s="60">
        <v>1</v>
      </c>
      <c r="F88" s="60" t="s">
        <v>70</v>
      </c>
      <c r="G88" s="60" t="s">
        <v>64</v>
      </c>
      <c r="H88" s="60" t="s">
        <v>62</v>
      </c>
      <c r="I88" s="60" t="s">
        <v>63</v>
      </c>
      <c r="J88" s="37" t="s">
        <v>140</v>
      </c>
      <c r="K88" s="55">
        <v>3</v>
      </c>
      <c r="L88" s="58">
        <v>0</v>
      </c>
      <c r="M88" s="111">
        <f t="shared" si="22"/>
        <v>0</v>
      </c>
      <c r="N88" s="58">
        <v>0</v>
      </c>
      <c r="O88" s="111">
        <f t="shared" si="23"/>
        <v>0</v>
      </c>
      <c r="P88" s="58">
        <v>0</v>
      </c>
      <c r="Q88" s="111">
        <f t="shared" si="24"/>
        <v>0</v>
      </c>
      <c r="R88" s="58">
        <v>3</v>
      </c>
      <c r="S88" s="111">
        <f t="shared" si="25"/>
        <v>1</v>
      </c>
      <c r="T88" s="58">
        <v>0</v>
      </c>
      <c r="U88" s="111">
        <f t="shared" si="26"/>
        <v>0</v>
      </c>
      <c r="V88" s="73"/>
      <c r="W88" s="66" t="str">
        <f>IF(U88&gt;=30%,"A","B")</f>
        <v>B</v>
      </c>
      <c r="X88" s="105"/>
      <c r="Y88" s="92"/>
      <c r="Z88" s="127">
        <v>77</v>
      </c>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93"/>
      <c r="EA88" s="93"/>
      <c r="EB88" s="94"/>
      <c r="EC88" s="93"/>
      <c r="ED88" s="94"/>
      <c r="EE88" s="94"/>
      <c r="EF88" s="94"/>
      <c r="EG88" s="95"/>
      <c r="EH88" s="96"/>
      <c r="EI88" s="97"/>
      <c r="EJ88" s="98"/>
      <c r="EK88" s="97"/>
      <c r="EL88" s="98"/>
      <c r="EM88" s="97"/>
      <c r="EN88" s="12"/>
      <c r="EO88" s="106"/>
      <c r="EP88" s="11"/>
      <c r="EQ88" s="14"/>
      <c r="ER88" s="14"/>
      <c r="ES88" s="14"/>
      <c r="ET88" s="14"/>
      <c r="EU88" s="14"/>
      <c r="EV88" s="14"/>
      <c r="EW88" s="14"/>
      <c r="EX88" s="14"/>
      <c r="EY88" s="14"/>
      <c r="EZ88" s="14"/>
      <c r="FA88" s="14"/>
      <c r="FB88" s="14"/>
      <c r="FC88" s="14"/>
      <c r="FD88" s="14"/>
      <c r="FE88" s="14"/>
      <c r="FF88" s="14"/>
      <c r="FG88" s="14"/>
      <c r="FH88" s="14"/>
      <c r="FI88" s="14"/>
      <c r="FJ88" s="14"/>
      <c r="FK88" s="14"/>
      <c r="FL88" s="14"/>
      <c r="FM88" s="14"/>
      <c r="FN88" s="14"/>
      <c r="FO88" s="14"/>
      <c r="FP88" s="14"/>
      <c r="FQ88" s="14"/>
      <c r="FR88" s="14"/>
      <c r="FS88" s="14"/>
      <c r="FT88" s="14"/>
      <c r="FU88" s="14"/>
      <c r="FV88" s="14"/>
      <c r="FW88" s="14"/>
      <c r="FX88" s="14"/>
      <c r="FY88" s="14"/>
      <c r="FZ88" s="14"/>
      <c r="GA88" s="14"/>
      <c r="GB88" s="14"/>
      <c r="GC88" s="14"/>
      <c r="GD88" s="14"/>
      <c r="GE88" s="14"/>
      <c r="GF88" s="14"/>
      <c r="GG88" s="14"/>
      <c r="GH88" s="14"/>
      <c r="GI88" s="14"/>
      <c r="GJ88" s="14"/>
      <c r="GK88" s="14"/>
      <c r="GL88" s="14"/>
      <c r="GM88" s="14"/>
      <c r="GN88" s="14"/>
      <c r="GO88" s="14"/>
      <c r="GP88" s="14"/>
      <c r="GQ88" s="14"/>
      <c r="GR88" s="14"/>
      <c r="GS88" s="14"/>
      <c r="GT88" s="14"/>
      <c r="GU88" s="14"/>
      <c r="GV88" s="14"/>
      <c r="GW88" s="14"/>
      <c r="GX88" s="14"/>
      <c r="GY88" s="14"/>
      <c r="GZ88" s="14"/>
      <c r="HA88" s="14"/>
      <c r="HB88" s="14"/>
      <c r="HC88" s="14"/>
      <c r="HD88" s="14"/>
      <c r="HE88" s="14"/>
      <c r="HF88" s="14"/>
      <c r="HG88" s="14"/>
      <c r="HH88" s="14"/>
      <c r="HI88" s="14"/>
      <c r="HJ88" s="14"/>
      <c r="HK88" s="14"/>
      <c r="HL88" s="14"/>
      <c r="HM88" s="14"/>
      <c r="HN88" s="14"/>
      <c r="HO88" s="14"/>
      <c r="HP88" s="14"/>
      <c r="HQ88" s="14"/>
      <c r="HR88" s="14"/>
      <c r="HS88" s="14"/>
      <c r="HT88" s="14"/>
      <c r="HU88" s="14"/>
      <c r="HV88" s="14"/>
      <c r="HW88" s="14"/>
      <c r="HX88" s="14"/>
      <c r="HY88" s="14"/>
      <c r="HZ88" s="14"/>
      <c r="IA88" s="14"/>
      <c r="IB88" s="14"/>
    </row>
    <row r="89" spans="1:236" s="99" customFormat="1" ht="27" customHeight="1">
      <c r="A89" s="63"/>
      <c r="B89" s="55" t="s">
        <v>46</v>
      </c>
      <c r="C89" s="59" t="s">
        <v>196</v>
      </c>
      <c r="D89" s="72"/>
      <c r="E89" s="72"/>
      <c r="F89" s="72"/>
      <c r="G89" s="72"/>
      <c r="H89" s="72"/>
      <c r="I89" s="72"/>
      <c r="J89" s="37"/>
      <c r="K89" s="55"/>
      <c r="L89" s="58"/>
      <c r="M89" s="111"/>
      <c r="N89" s="58"/>
      <c r="O89" s="111"/>
      <c r="P89" s="58"/>
      <c r="Q89" s="111"/>
      <c r="R89" s="58"/>
      <c r="S89" s="111"/>
      <c r="T89" s="58"/>
      <c r="U89" s="111"/>
      <c r="V89" s="73"/>
      <c r="W89" s="66"/>
      <c r="X89" s="105"/>
      <c r="Y89" s="92"/>
      <c r="Z89" s="14">
        <v>78</v>
      </c>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93"/>
      <c r="EA89" s="93"/>
      <c r="EB89" s="94"/>
      <c r="EC89" s="93"/>
      <c r="ED89" s="94"/>
      <c r="EE89" s="94"/>
      <c r="EF89" s="94"/>
      <c r="EG89" s="95"/>
      <c r="EH89" s="96"/>
      <c r="EI89" s="97"/>
      <c r="EJ89" s="98"/>
      <c r="EK89" s="97"/>
      <c r="EL89" s="98"/>
      <c r="EM89" s="97"/>
      <c r="EN89" s="12"/>
      <c r="EO89" s="106"/>
      <c r="EP89" s="11"/>
      <c r="EQ89" s="14"/>
      <c r="ER89" s="14"/>
      <c r="ES89" s="14"/>
      <c r="ET89" s="14"/>
      <c r="EU89" s="14"/>
      <c r="EV89" s="14"/>
      <c r="EW89" s="14"/>
      <c r="EX89" s="14"/>
      <c r="EY89" s="14"/>
      <c r="EZ89" s="14"/>
      <c r="FA89" s="14"/>
      <c r="FB89" s="14"/>
      <c r="FC89" s="14"/>
      <c r="FD89" s="14"/>
      <c r="FE89" s="14"/>
      <c r="FF89" s="14"/>
      <c r="FG89" s="14"/>
      <c r="FH89" s="14"/>
      <c r="FI89" s="14"/>
      <c r="FJ89" s="14"/>
      <c r="FK89" s="14"/>
      <c r="FL89" s="14"/>
      <c r="FM89" s="14"/>
      <c r="FN89" s="14"/>
      <c r="FO89" s="14"/>
      <c r="FP89" s="14"/>
      <c r="FQ89" s="14"/>
      <c r="FR89" s="14"/>
      <c r="FS89" s="14"/>
      <c r="FT89" s="14"/>
      <c r="FU89" s="14"/>
      <c r="FV89" s="14"/>
      <c r="FW89" s="14"/>
      <c r="FX89" s="14"/>
      <c r="FY89" s="14"/>
      <c r="FZ89" s="14"/>
      <c r="GA89" s="14"/>
      <c r="GB89" s="14"/>
      <c r="GC89" s="14"/>
      <c r="GD89" s="14"/>
      <c r="GE89" s="14"/>
      <c r="GF89" s="14"/>
      <c r="GG89" s="14"/>
      <c r="GH89" s="14"/>
      <c r="GI89" s="14"/>
      <c r="GJ89" s="14"/>
      <c r="GK89" s="14"/>
      <c r="GL89" s="14"/>
      <c r="GM89" s="14"/>
      <c r="GN89" s="14"/>
      <c r="GO89" s="14"/>
      <c r="GP89" s="14"/>
      <c r="GQ89" s="14"/>
      <c r="GR89" s="14"/>
      <c r="GS89" s="14"/>
      <c r="GT89" s="14"/>
      <c r="GU89" s="14"/>
      <c r="GV89" s="14"/>
      <c r="GW89" s="14"/>
      <c r="GX89" s="14"/>
      <c r="GY89" s="14"/>
      <c r="GZ89" s="14"/>
      <c r="HA89" s="14"/>
      <c r="HB89" s="14"/>
      <c r="HC89" s="14"/>
      <c r="HD89" s="14"/>
      <c r="HE89" s="14"/>
      <c r="HF89" s="14"/>
      <c r="HG89" s="14"/>
      <c r="HH89" s="14"/>
      <c r="HI89" s="14"/>
      <c r="HJ89" s="14"/>
      <c r="HK89" s="14"/>
      <c r="HL89" s="14"/>
      <c r="HM89" s="14"/>
      <c r="HN89" s="14"/>
      <c r="HO89" s="14"/>
      <c r="HP89" s="14"/>
      <c r="HQ89" s="14"/>
      <c r="HR89" s="14"/>
      <c r="HS89" s="14"/>
      <c r="HT89" s="14"/>
      <c r="HU89" s="14"/>
      <c r="HV89" s="14"/>
      <c r="HW89" s="14"/>
      <c r="HX89" s="14"/>
      <c r="HY89" s="14"/>
      <c r="HZ89" s="14"/>
      <c r="IA89" s="14"/>
      <c r="IB89" s="14"/>
    </row>
    <row r="90" spans="1:236" s="99" customFormat="1" ht="27" customHeight="1">
      <c r="A90" s="64">
        <v>59</v>
      </c>
      <c r="B90" s="56">
        <v>1</v>
      </c>
      <c r="C90" s="61" t="s">
        <v>72</v>
      </c>
      <c r="D90" s="60">
        <v>1</v>
      </c>
      <c r="E90" s="60">
        <v>1</v>
      </c>
      <c r="F90" s="60" t="s">
        <v>70</v>
      </c>
      <c r="G90" s="60" t="s">
        <v>64</v>
      </c>
      <c r="H90" s="60" t="s">
        <v>62</v>
      </c>
      <c r="I90" s="60" t="s">
        <v>63</v>
      </c>
      <c r="J90" s="37" t="s">
        <v>140</v>
      </c>
      <c r="K90" s="55">
        <v>19</v>
      </c>
      <c r="L90" s="55">
        <v>0</v>
      </c>
      <c r="M90" s="125">
        <f aca="true" t="shared" si="27" ref="M90:M131">L90/K90</f>
        <v>0</v>
      </c>
      <c r="N90" s="55">
        <v>0</v>
      </c>
      <c r="O90" s="125">
        <f aca="true" t="shared" si="28" ref="O90:O131">N90/K90</f>
        <v>0</v>
      </c>
      <c r="P90" s="55">
        <v>2</v>
      </c>
      <c r="Q90" s="125">
        <f aca="true" t="shared" si="29" ref="Q90:Q131">P90/K90</f>
        <v>0.10526315789473684</v>
      </c>
      <c r="R90" s="55">
        <v>17</v>
      </c>
      <c r="S90" s="125">
        <f aca="true" t="shared" si="30" ref="S90:S131">R90/K90</f>
        <v>0.8947368421052632</v>
      </c>
      <c r="T90" s="55">
        <v>0</v>
      </c>
      <c r="U90" s="125">
        <f aca="true" t="shared" si="31" ref="U90:U131">T90/K90</f>
        <v>0</v>
      </c>
      <c r="V90" s="73"/>
      <c r="W90" s="66" t="str">
        <f aca="true" t="shared" si="32" ref="W90:W95">IF(U90&gt;=30%,"A","B")</f>
        <v>B</v>
      </c>
      <c r="X90" s="105"/>
      <c r="Y90" s="92" t="e">
        <f>IF(AND(Q90=100%,S90&gt;=60%,U90&gt;=10%,#REF!="A"),"A",IF(AND(S90&gt;=60%,OR(#REF!="B",#REF!="A")),"B",IF(AND(E90=100%,Q90&gt;=70%,OR(#REF!="B",#REF!="A",#REF!="C")),"C","D")))</f>
        <v>#REF!</v>
      </c>
      <c r="Z90" s="127">
        <v>79</v>
      </c>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93">
        <v>1</v>
      </c>
      <c r="EA90" s="93">
        <v>1</v>
      </c>
      <c r="EB90" s="94" t="s">
        <v>70</v>
      </c>
      <c r="EC90" s="93" t="s">
        <v>64</v>
      </c>
      <c r="ED90" s="94" t="s">
        <v>62</v>
      </c>
      <c r="EE90" s="94" t="s">
        <v>63</v>
      </c>
      <c r="EF90" s="94" t="s">
        <v>140</v>
      </c>
      <c r="EG90" s="95" t="e">
        <f>VLOOKUP(DY90,#REF!,28,0)</f>
        <v>#REF!</v>
      </c>
      <c r="EH90" s="96" t="e">
        <f>VLOOKUP(DY90,#REF!,29,0)</f>
        <v>#REF!</v>
      </c>
      <c r="EI90" s="97" t="e">
        <f>EH90/EG90</f>
        <v>#REF!</v>
      </c>
      <c r="EJ90" s="98" t="e">
        <f>VLOOKUP(DY90,#REF!,30,0)</f>
        <v>#REF!</v>
      </c>
      <c r="EK90" s="97" t="e">
        <f>EJ90/EG90</f>
        <v>#REF!</v>
      </c>
      <c r="EL90" s="98" t="e">
        <f>VLOOKUP(DY90,#REF!,31,0)</f>
        <v>#REF!</v>
      </c>
      <c r="EM90" s="97" t="e">
        <f>EL90/EG90</f>
        <v>#REF!</v>
      </c>
      <c r="EN90" s="12" t="s">
        <v>144</v>
      </c>
      <c r="EO90" s="106">
        <f>EQ90</f>
        <v>0</v>
      </c>
      <c r="EP90" s="11"/>
      <c r="EQ90" s="14"/>
      <c r="ER90" s="14"/>
      <c r="ES90" s="14"/>
      <c r="ET90" s="14"/>
      <c r="EU90" s="14"/>
      <c r="EV90" s="14"/>
      <c r="EW90" s="14"/>
      <c r="EX90" s="14"/>
      <c r="EY90" s="14"/>
      <c r="EZ90" s="14"/>
      <c r="FA90" s="14"/>
      <c r="FB90" s="14"/>
      <c r="FC90" s="14"/>
      <c r="FD90" s="14"/>
      <c r="FE90" s="14"/>
      <c r="FF90" s="14"/>
      <c r="FG90" s="14"/>
      <c r="FH90" s="14"/>
      <c r="FI90" s="14"/>
      <c r="FJ90" s="14"/>
      <c r="FK90" s="14"/>
      <c r="FL90" s="14"/>
      <c r="FM90" s="14"/>
      <c r="FN90" s="14"/>
      <c r="FO90" s="14"/>
      <c r="FP90" s="14"/>
      <c r="FQ90" s="14"/>
      <c r="FR90" s="14"/>
      <c r="FS90" s="14"/>
      <c r="FT90" s="14"/>
      <c r="FU90" s="14"/>
      <c r="FV90" s="14"/>
      <c r="FW90" s="14"/>
      <c r="FX90" s="14"/>
      <c r="FY90" s="14"/>
      <c r="FZ90" s="14"/>
      <c r="GA90" s="14"/>
      <c r="GB90" s="14"/>
      <c r="GC90" s="14"/>
      <c r="GD90" s="14"/>
      <c r="GE90" s="14"/>
      <c r="GF90" s="14"/>
      <c r="GG90" s="14"/>
      <c r="GH90" s="14"/>
      <c r="GI90" s="14"/>
      <c r="GJ90" s="14"/>
      <c r="GK90" s="14"/>
      <c r="GL90" s="14"/>
      <c r="GM90" s="14"/>
      <c r="GN90" s="14"/>
      <c r="GO90" s="14"/>
      <c r="GP90" s="14"/>
      <c r="GQ90" s="14"/>
      <c r="GR90" s="14"/>
      <c r="GS90" s="14"/>
      <c r="GT90" s="14"/>
      <c r="GU90" s="14"/>
      <c r="GV90" s="14"/>
      <c r="GW90" s="14"/>
      <c r="GX90" s="14"/>
      <c r="GY90" s="14"/>
      <c r="GZ90" s="14"/>
      <c r="HA90" s="14"/>
      <c r="HB90" s="14"/>
      <c r="HC90" s="14"/>
      <c r="HD90" s="14"/>
      <c r="HE90" s="14"/>
      <c r="HF90" s="14"/>
      <c r="HG90" s="14"/>
      <c r="HH90" s="14"/>
      <c r="HI90" s="14"/>
      <c r="HJ90" s="14"/>
      <c r="HK90" s="14"/>
      <c r="HL90" s="14"/>
      <c r="HM90" s="14"/>
      <c r="HN90" s="14"/>
      <c r="HO90" s="14"/>
      <c r="HP90" s="14"/>
      <c r="HQ90" s="14"/>
      <c r="HR90" s="14"/>
      <c r="HS90" s="14"/>
      <c r="HT90" s="14"/>
      <c r="HU90" s="14"/>
      <c r="HV90" s="14"/>
      <c r="HW90" s="14"/>
      <c r="HX90" s="14"/>
      <c r="HY90" s="14"/>
      <c r="HZ90" s="14"/>
      <c r="IA90" s="14"/>
      <c r="IB90" s="14"/>
    </row>
    <row r="91" spans="1:236" s="99" customFormat="1" ht="27" customHeight="1">
      <c r="A91" s="64">
        <v>60</v>
      </c>
      <c r="B91" s="58">
        <v>2</v>
      </c>
      <c r="C91" s="61" t="s">
        <v>198</v>
      </c>
      <c r="D91" s="60">
        <v>1</v>
      </c>
      <c r="E91" s="60">
        <v>0.7</v>
      </c>
      <c r="F91" s="60" t="s">
        <v>70</v>
      </c>
      <c r="G91" s="60" t="s">
        <v>64</v>
      </c>
      <c r="H91" s="60" t="s">
        <v>62</v>
      </c>
      <c r="I91" s="60" t="s">
        <v>63</v>
      </c>
      <c r="J91" s="37" t="s">
        <v>144</v>
      </c>
      <c r="K91" s="55">
        <v>8</v>
      </c>
      <c r="L91" s="55">
        <v>0</v>
      </c>
      <c r="M91" s="125">
        <f t="shared" si="27"/>
        <v>0</v>
      </c>
      <c r="N91" s="55">
        <v>0</v>
      </c>
      <c r="O91" s="125">
        <f t="shared" si="28"/>
        <v>0</v>
      </c>
      <c r="P91" s="55">
        <v>1</v>
      </c>
      <c r="Q91" s="125">
        <f t="shared" si="29"/>
        <v>0.125</v>
      </c>
      <c r="R91" s="55">
        <v>6</v>
      </c>
      <c r="S91" s="125">
        <f t="shared" si="30"/>
        <v>0.75</v>
      </c>
      <c r="T91" s="55">
        <v>1</v>
      </c>
      <c r="U91" s="125">
        <f t="shared" si="31"/>
        <v>0.125</v>
      </c>
      <c r="V91" s="73"/>
      <c r="W91" s="66" t="str">
        <f t="shared" si="32"/>
        <v>B</v>
      </c>
      <c r="X91" s="105"/>
      <c r="Y91" s="92" t="e">
        <f>IF(AND(Q91=100%,S91&gt;=60%,U91&gt;=10%,#REF!="A"),"A",IF(AND(S91&gt;=60%,OR(#REF!="B",#REF!="A")),"B",IF(AND(E91=100%,Q91&gt;=70%,OR(#REF!="B",#REF!="A",#REF!="C")),"C","D")))</f>
        <v>#REF!</v>
      </c>
      <c r="Z91" s="14">
        <v>80</v>
      </c>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93">
        <v>1</v>
      </c>
      <c r="EA91" s="93">
        <v>1</v>
      </c>
      <c r="EB91" s="94">
        <v>0.3</v>
      </c>
      <c r="EC91" s="93" t="s">
        <v>64</v>
      </c>
      <c r="ED91" s="94" t="s">
        <v>62</v>
      </c>
      <c r="EE91" s="94" t="s">
        <v>63</v>
      </c>
      <c r="EF91" s="94" t="s">
        <v>140</v>
      </c>
      <c r="EG91" s="95" t="e">
        <f>VLOOKUP(DY91,#REF!,28,0)</f>
        <v>#REF!</v>
      </c>
      <c r="EH91" s="96" t="e">
        <f>VLOOKUP(DY91,#REF!,29,0)</f>
        <v>#REF!</v>
      </c>
      <c r="EI91" s="97" t="e">
        <f>EH91/EG91</f>
        <v>#REF!</v>
      </c>
      <c r="EJ91" s="98" t="e">
        <f>VLOOKUP(DY91,#REF!,30,0)</f>
        <v>#REF!</v>
      </c>
      <c r="EK91" s="97" t="e">
        <f>EJ91/EG91</f>
        <v>#REF!</v>
      </c>
      <c r="EL91" s="98" t="e">
        <f>VLOOKUP(DY91,#REF!,31,0)</f>
        <v>#REF!</v>
      </c>
      <c r="EM91" s="97" t="e">
        <f>EL91/EG91</f>
        <v>#REF!</v>
      </c>
      <c r="EN91" s="12" t="s">
        <v>144</v>
      </c>
      <c r="EO91" s="106">
        <f>EQ91</f>
        <v>0</v>
      </c>
      <c r="EP91" s="11"/>
      <c r="EQ91" s="14"/>
      <c r="ER91" s="14"/>
      <c r="ES91" s="14"/>
      <c r="ET91" s="14"/>
      <c r="EU91" s="14"/>
      <c r="EV91" s="14"/>
      <c r="EW91" s="14"/>
      <c r="EX91" s="14"/>
      <c r="EY91" s="14"/>
      <c r="EZ91" s="14"/>
      <c r="FA91" s="14"/>
      <c r="FB91" s="14"/>
      <c r="FC91" s="14"/>
      <c r="FD91" s="14"/>
      <c r="FE91" s="14"/>
      <c r="FF91" s="14"/>
      <c r="FG91" s="14"/>
      <c r="FH91" s="14"/>
      <c r="FI91" s="14"/>
      <c r="FJ91" s="14"/>
      <c r="FK91" s="14"/>
      <c r="FL91" s="14"/>
      <c r="FM91" s="14"/>
      <c r="FN91" s="14"/>
      <c r="FO91" s="14"/>
      <c r="FP91" s="14"/>
      <c r="FQ91" s="14"/>
      <c r="FR91" s="14"/>
      <c r="FS91" s="14"/>
      <c r="FT91" s="14"/>
      <c r="FU91" s="14"/>
      <c r="FV91" s="14"/>
      <c r="FW91" s="14"/>
      <c r="FX91" s="14"/>
      <c r="FY91" s="14"/>
      <c r="FZ91" s="14"/>
      <c r="GA91" s="14"/>
      <c r="GB91" s="14"/>
      <c r="GC91" s="14"/>
      <c r="GD91" s="14"/>
      <c r="GE91" s="14"/>
      <c r="GF91" s="14"/>
      <c r="GG91" s="14"/>
      <c r="GH91" s="14"/>
      <c r="GI91" s="14"/>
      <c r="GJ91" s="14"/>
      <c r="GK91" s="14"/>
      <c r="GL91" s="14"/>
      <c r="GM91" s="14"/>
      <c r="GN91" s="14"/>
      <c r="GO91" s="14"/>
      <c r="GP91" s="14"/>
      <c r="GQ91" s="14"/>
      <c r="GR91" s="14"/>
      <c r="GS91" s="14"/>
      <c r="GT91" s="14"/>
      <c r="GU91" s="14"/>
      <c r="GV91" s="14"/>
      <c r="GW91" s="14"/>
      <c r="GX91" s="14"/>
      <c r="GY91" s="14"/>
      <c r="GZ91" s="14"/>
      <c r="HA91" s="14"/>
      <c r="HB91" s="14"/>
      <c r="HC91" s="14"/>
      <c r="HD91" s="14"/>
      <c r="HE91" s="14"/>
      <c r="HF91" s="14"/>
      <c r="HG91" s="14"/>
      <c r="HH91" s="14"/>
      <c r="HI91" s="14"/>
      <c r="HJ91" s="14"/>
      <c r="HK91" s="14"/>
      <c r="HL91" s="14"/>
      <c r="HM91" s="14"/>
      <c r="HN91" s="14"/>
      <c r="HO91" s="14"/>
      <c r="HP91" s="14"/>
      <c r="HQ91" s="14"/>
      <c r="HR91" s="14"/>
      <c r="HS91" s="14"/>
      <c r="HT91" s="14"/>
      <c r="HU91" s="14"/>
      <c r="HV91" s="14"/>
      <c r="HW91" s="14"/>
      <c r="HX91" s="14"/>
      <c r="HY91" s="14"/>
      <c r="HZ91" s="14"/>
      <c r="IA91" s="14"/>
      <c r="IB91" s="14"/>
    </row>
    <row r="92" spans="1:146" s="99" customFormat="1" ht="27" customHeight="1">
      <c r="A92" s="64">
        <v>61</v>
      </c>
      <c r="B92" s="56">
        <v>3</v>
      </c>
      <c r="C92" s="65" t="s">
        <v>91</v>
      </c>
      <c r="D92" s="60">
        <v>1</v>
      </c>
      <c r="E92" s="60">
        <v>0.98</v>
      </c>
      <c r="F92" s="60" t="s">
        <v>70</v>
      </c>
      <c r="G92" s="60" t="s">
        <v>64</v>
      </c>
      <c r="H92" s="60" t="s">
        <v>62</v>
      </c>
      <c r="I92" s="60" t="s">
        <v>63</v>
      </c>
      <c r="J92" s="71" t="s">
        <v>144</v>
      </c>
      <c r="K92" s="55">
        <v>7</v>
      </c>
      <c r="L92" s="55">
        <v>0</v>
      </c>
      <c r="M92" s="125">
        <f t="shared" si="27"/>
        <v>0</v>
      </c>
      <c r="N92" s="55">
        <v>0</v>
      </c>
      <c r="O92" s="125">
        <f t="shared" si="28"/>
        <v>0</v>
      </c>
      <c r="P92" s="55">
        <v>1</v>
      </c>
      <c r="Q92" s="125">
        <f t="shared" si="29"/>
        <v>0.14285714285714285</v>
      </c>
      <c r="R92" s="55">
        <v>6</v>
      </c>
      <c r="S92" s="125">
        <f t="shared" si="30"/>
        <v>0.8571428571428571</v>
      </c>
      <c r="T92" s="55">
        <v>0</v>
      </c>
      <c r="U92" s="125">
        <f t="shared" si="31"/>
        <v>0</v>
      </c>
      <c r="V92" s="73"/>
      <c r="W92" s="66" t="str">
        <f t="shared" si="32"/>
        <v>B</v>
      </c>
      <c r="X92" s="105"/>
      <c r="Y92" s="92" t="e">
        <f>IF(AND(Q92=100%,S92&gt;=60%,U92&gt;=5%,#REF!="A"),"A",IF(AND(S92&gt;=60%,OR(#REF!="B",#REF!="A")),"B",IF(AND(E92=100%,Q92&gt;=70%,OR(#REF!="B",#REF!="A",#REF!="C")),"C","D")))</f>
        <v>#REF!</v>
      </c>
      <c r="Z92" s="127">
        <v>81</v>
      </c>
      <c r="DZ92" s="100">
        <v>1</v>
      </c>
      <c r="EA92" s="100">
        <v>1</v>
      </c>
      <c r="EB92" s="100" t="s">
        <v>138</v>
      </c>
      <c r="EC92" s="100" t="s">
        <v>64</v>
      </c>
      <c r="ED92" s="100" t="s">
        <v>62</v>
      </c>
      <c r="EE92" s="100" t="s">
        <v>63</v>
      </c>
      <c r="EF92" s="100" t="s">
        <v>140</v>
      </c>
      <c r="EG92" s="95" t="e">
        <f>VLOOKUP(DY92,#REF!,28,0)</f>
        <v>#REF!</v>
      </c>
      <c r="EH92" s="96" t="e">
        <f>VLOOKUP(DY92,#REF!,29,0)</f>
        <v>#REF!</v>
      </c>
      <c r="EI92" s="97" t="e">
        <f>EH92/EG92</f>
        <v>#REF!</v>
      </c>
      <c r="EJ92" s="98" t="e">
        <f>VLOOKUP(DY92,#REF!,30,0)</f>
        <v>#REF!</v>
      </c>
      <c r="EK92" s="97" t="e">
        <f>EJ92/EG92</f>
        <v>#REF!</v>
      </c>
      <c r="EL92" s="98" t="e">
        <f>VLOOKUP(DY92,#REF!,31,0)</f>
        <v>#REF!</v>
      </c>
      <c r="EM92" s="97" t="e">
        <f>EL92/EG92</f>
        <v>#REF!</v>
      </c>
      <c r="EN92" s="102" t="s">
        <v>140</v>
      </c>
      <c r="EO92" s="106">
        <f>EQ92</f>
        <v>0</v>
      </c>
      <c r="EP92" s="11"/>
    </row>
    <row r="93" spans="1:146" s="99" customFormat="1" ht="27" customHeight="1">
      <c r="A93" s="64">
        <v>63</v>
      </c>
      <c r="B93" s="56">
        <v>4</v>
      </c>
      <c r="C93" s="61" t="s">
        <v>103</v>
      </c>
      <c r="D93" s="60">
        <v>1</v>
      </c>
      <c r="E93" s="60">
        <v>1</v>
      </c>
      <c r="F93" s="60" t="s">
        <v>70</v>
      </c>
      <c r="G93" s="60" t="s">
        <v>64</v>
      </c>
      <c r="H93" s="60" t="s">
        <v>62</v>
      </c>
      <c r="I93" s="60" t="s">
        <v>63</v>
      </c>
      <c r="J93" s="37" t="s">
        <v>144</v>
      </c>
      <c r="K93" s="55">
        <v>5</v>
      </c>
      <c r="L93" s="69">
        <v>0</v>
      </c>
      <c r="M93" s="125">
        <f t="shared" si="27"/>
        <v>0</v>
      </c>
      <c r="N93" s="69">
        <v>0</v>
      </c>
      <c r="O93" s="125">
        <f t="shared" si="28"/>
        <v>0</v>
      </c>
      <c r="P93" s="69">
        <v>0</v>
      </c>
      <c r="Q93" s="125">
        <f t="shared" si="29"/>
        <v>0</v>
      </c>
      <c r="R93" s="69">
        <v>5</v>
      </c>
      <c r="S93" s="125">
        <f t="shared" si="30"/>
        <v>1</v>
      </c>
      <c r="T93" s="69">
        <v>0</v>
      </c>
      <c r="U93" s="125">
        <f t="shared" si="31"/>
        <v>0</v>
      </c>
      <c r="V93" s="73"/>
      <c r="W93" s="66" t="str">
        <f t="shared" si="32"/>
        <v>B</v>
      </c>
      <c r="X93" s="105"/>
      <c r="Y93" s="92"/>
      <c r="Z93" s="14">
        <v>82</v>
      </c>
      <c r="DZ93" s="100"/>
      <c r="EA93" s="100"/>
      <c r="EB93" s="101"/>
      <c r="EC93" s="100"/>
      <c r="ED93" s="101"/>
      <c r="EE93" s="100"/>
      <c r="EF93" s="100"/>
      <c r="EG93" s="95"/>
      <c r="EH93" s="96"/>
      <c r="EI93" s="97"/>
      <c r="EJ93" s="98"/>
      <c r="EK93" s="97"/>
      <c r="EL93" s="98"/>
      <c r="EM93" s="97"/>
      <c r="EN93" s="102"/>
      <c r="EO93" s="106"/>
      <c r="EP93" s="11"/>
    </row>
    <row r="94" spans="1:146" s="99" customFormat="1" ht="27" customHeight="1">
      <c r="A94" s="64">
        <v>64</v>
      </c>
      <c r="B94" s="58">
        <v>5</v>
      </c>
      <c r="C94" s="61" t="s">
        <v>182</v>
      </c>
      <c r="D94" s="60">
        <v>1</v>
      </c>
      <c r="E94" s="60">
        <v>1</v>
      </c>
      <c r="F94" s="60" t="s">
        <v>207</v>
      </c>
      <c r="G94" s="60" t="s">
        <v>106</v>
      </c>
      <c r="H94" s="60" t="s">
        <v>62</v>
      </c>
      <c r="I94" s="60" t="s">
        <v>107</v>
      </c>
      <c r="J94" s="71" t="s">
        <v>144</v>
      </c>
      <c r="K94" s="55">
        <v>16</v>
      </c>
      <c r="L94" s="69">
        <v>0</v>
      </c>
      <c r="M94" s="125">
        <f t="shared" si="27"/>
        <v>0</v>
      </c>
      <c r="N94" s="69">
        <v>0</v>
      </c>
      <c r="O94" s="125">
        <f t="shared" si="28"/>
        <v>0</v>
      </c>
      <c r="P94" s="69">
        <v>0</v>
      </c>
      <c r="Q94" s="125">
        <f t="shared" si="29"/>
        <v>0</v>
      </c>
      <c r="R94" s="69">
        <v>11</v>
      </c>
      <c r="S94" s="125">
        <f t="shared" si="30"/>
        <v>0.6875</v>
      </c>
      <c r="T94" s="69">
        <v>5</v>
      </c>
      <c r="U94" s="125">
        <f t="shared" si="31"/>
        <v>0.3125</v>
      </c>
      <c r="V94" s="73"/>
      <c r="W94" s="66" t="str">
        <f t="shared" si="32"/>
        <v>A</v>
      </c>
      <c r="X94" s="105"/>
      <c r="Y94" s="92" t="s">
        <v>144</v>
      </c>
      <c r="Z94" s="127">
        <v>83</v>
      </c>
      <c r="DZ94" s="100"/>
      <c r="EA94" s="100"/>
      <c r="EB94" s="101"/>
      <c r="EC94" s="100"/>
      <c r="ED94" s="101"/>
      <c r="EE94" s="100"/>
      <c r="EF94" s="100"/>
      <c r="EG94" s="95"/>
      <c r="EH94" s="96"/>
      <c r="EI94" s="97"/>
      <c r="EJ94" s="98"/>
      <c r="EK94" s="97"/>
      <c r="EL94" s="98"/>
      <c r="EM94" s="97"/>
      <c r="EN94" s="102"/>
      <c r="EO94" s="106"/>
      <c r="EP94" s="11"/>
    </row>
    <row r="95" spans="1:236" s="99" customFormat="1" ht="27" customHeight="1">
      <c r="A95" s="64">
        <v>65</v>
      </c>
      <c r="B95" s="56">
        <v>6</v>
      </c>
      <c r="C95" s="68" t="s">
        <v>55</v>
      </c>
      <c r="D95" s="60">
        <v>1</v>
      </c>
      <c r="E95" s="60">
        <v>1</v>
      </c>
      <c r="F95" s="60" t="s">
        <v>70</v>
      </c>
      <c r="G95" s="60" t="s">
        <v>64</v>
      </c>
      <c r="H95" s="60" t="s">
        <v>62</v>
      </c>
      <c r="I95" s="60" t="s">
        <v>63</v>
      </c>
      <c r="J95" s="71" t="s">
        <v>140</v>
      </c>
      <c r="K95" s="55">
        <v>6</v>
      </c>
      <c r="L95" s="55">
        <v>0</v>
      </c>
      <c r="M95" s="125">
        <f t="shared" si="27"/>
        <v>0</v>
      </c>
      <c r="N95" s="55">
        <v>0</v>
      </c>
      <c r="O95" s="125">
        <f t="shared" si="28"/>
        <v>0</v>
      </c>
      <c r="P95" s="55">
        <v>1</v>
      </c>
      <c r="Q95" s="125">
        <f t="shared" si="29"/>
        <v>0.16666666666666666</v>
      </c>
      <c r="R95" s="55">
        <v>6</v>
      </c>
      <c r="S95" s="125">
        <f t="shared" si="30"/>
        <v>1</v>
      </c>
      <c r="T95" s="55">
        <v>0</v>
      </c>
      <c r="U95" s="125">
        <f t="shared" si="31"/>
        <v>0</v>
      </c>
      <c r="V95" s="73"/>
      <c r="W95" s="66" t="str">
        <f t="shared" si="32"/>
        <v>B</v>
      </c>
      <c r="X95" s="105"/>
      <c r="Y95" s="92" t="e">
        <f>IF(AND(Q95=100%,S95&gt;=60%,U95&gt;=10%,#REF!="A"),"A",IF(AND(S95&gt;=60%,OR(#REF!="B",#REF!="A")),"B",IF(AND(E95=100%,Q95&gt;=70%,OR(#REF!="B",#REF!="A",#REF!="C")),"C","D")))</f>
        <v>#REF!</v>
      </c>
      <c r="Z95" s="14">
        <v>84</v>
      </c>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93">
        <v>1</v>
      </c>
      <c r="EA95" s="93">
        <v>1</v>
      </c>
      <c r="EB95" s="94" t="s">
        <v>70</v>
      </c>
      <c r="EC95" s="93" t="s">
        <v>64</v>
      </c>
      <c r="ED95" s="94" t="s">
        <v>62</v>
      </c>
      <c r="EE95" s="100" t="s">
        <v>63</v>
      </c>
      <c r="EF95" s="100" t="s">
        <v>144</v>
      </c>
      <c r="EG95" s="95" t="e">
        <f>VLOOKUP(DY95,#REF!,28,0)</f>
        <v>#REF!</v>
      </c>
      <c r="EH95" s="96" t="e">
        <f>VLOOKUP(DY95,#REF!,29,0)</f>
        <v>#REF!</v>
      </c>
      <c r="EI95" s="97" t="e">
        <f aca="true" t="shared" si="33" ref="EI95:EI110">EH95/EG95</f>
        <v>#REF!</v>
      </c>
      <c r="EJ95" s="98" t="e">
        <f>VLOOKUP(DY95,#REF!,30,0)</f>
        <v>#REF!</v>
      </c>
      <c r="EK95" s="97" t="e">
        <f aca="true" t="shared" si="34" ref="EK95:EK110">EJ95/EG95</f>
        <v>#REF!</v>
      </c>
      <c r="EL95" s="98" t="e">
        <f>VLOOKUP(DY95,#REF!,31,0)</f>
        <v>#REF!</v>
      </c>
      <c r="EM95" s="97" t="e">
        <f aca="true" t="shared" si="35" ref="EM95:EM110">EL95/EG95</f>
        <v>#REF!</v>
      </c>
      <c r="EN95" s="12" t="s">
        <v>140</v>
      </c>
      <c r="EO95" s="106">
        <f aca="true" t="shared" si="36" ref="EO95:EO110">EQ95</f>
        <v>0</v>
      </c>
      <c r="EP95" s="11"/>
      <c r="EQ95" s="14"/>
      <c r="ER95" s="14"/>
      <c r="ES95" s="14"/>
      <c r="ET95" s="14"/>
      <c r="EU95" s="14"/>
      <c r="EV95" s="14"/>
      <c r="EW95" s="14"/>
      <c r="EX95" s="14"/>
      <c r="EY95" s="14"/>
      <c r="EZ95" s="14"/>
      <c r="FA95" s="14"/>
      <c r="FB95" s="14"/>
      <c r="FC95" s="14"/>
      <c r="FD95" s="14"/>
      <c r="FE95" s="14"/>
      <c r="FF95" s="14"/>
      <c r="FG95" s="14"/>
      <c r="FH95" s="14"/>
      <c r="FI95" s="14"/>
      <c r="FJ95" s="14"/>
      <c r="FK95" s="14"/>
      <c r="FL95" s="14"/>
      <c r="FM95" s="14"/>
      <c r="FN95" s="14"/>
      <c r="FO95" s="14"/>
      <c r="FP95" s="14"/>
      <c r="FQ95" s="14"/>
      <c r="FR95" s="14"/>
      <c r="FS95" s="14"/>
      <c r="FT95" s="14"/>
      <c r="FU95" s="14"/>
      <c r="FV95" s="14"/>
      <c r="FW95" s="14"/>
      <c r="FX95" s="14"/>
      <c r="FY95" s="14"/>
      <c r="FZ95" s="14"/>
      <c r="GA95" s="14"/>
      <c r="GB95" s="14"/>
      <c r="GC95" s="14"/>
      <c r="GD95" s="14"/>
      <c r="GE95" s="14"/>
      <c r="GF95" s="14"/>
      <c r="GG95" s="14"/>
      <c r="GH95" s="14"/>
      <c r="GI95" s="14"/>
      <c r="GJ95" s="14"/>
      <c r="GK95" s="14"/>
      <c r="GL95" s="14"/>
      <c r="GM95" s="14"/>
      <c r="GN95" s="14"/>
      <c r="GO95" s="14"/>
      <c r="GP95" s="14"/>
      <c r="GQ95" s="14"/>
      <c r="GR95" s="14"/>
      <c r="GS95" s="14"/>
      <c r="GT95" s="14"/>
      <c r="GU95" s="14"/>
      <c r="GV95" s="14"/>
      <c r="GW95" s="14"/>
      <c r="GX95" s="14"/>
      <c r="GY95" s="14"/>
      <c r="GZ95" s="14"/>
      <c r="HA95" s="14"/>
      <c r="HB95" s="14"/>
      <c r="HC95" s="14"/>
      <c r="HD95" s="14"/>
      <c r="HE95" s="14"/>
      <c r="HF95" s="14"/>
      <c r="HG95" s="14"/>
      <c r="HH95" s="14"/>
      <c r="HI95" s="14"/>
      <c r="HJ95" s="14"/>
      <c r="HK95" s="14"/>
      <c r="HL95" s="14"/>
      <c r="HM95" s="14"/>
      <c r="HN95" s="14"/>
      <c r="HO95" s="14"/>
      <c r="HP95" s="14"/>
      <c r="HQ95" s="14"/>
      <c r="HR95" s="14"/>
      <c r="HS95" s="14"/>
      <c r="HT95" s="14"/>
      <c r="HU95" s="14"/>
      <c r="HV95" s="14"/>
      <c r="HW95" s="14"/>
      <c r="HX95" s="14"/>
      <c r="HY95" s="14"/>
      <c r="HZ95" s="14"/>
      <c r="IA95" s="14"/>
      <c r="IB95" s="14"/>
    </row>
    <row r="96" spans="1:236" s="134" customFormat="1" ht="27" customHeight="1">
      <c r="A96" s="74"/>
      <c r="B96" s="57" t="s">
        <v>206</v>
      </c>
      <c r="C96" s="59" t="s">
        <v>195</v>
      </c>
      <c r="D96" s="72"/>
      <c r="E96" s="72"/>
      <c r="F96" s="72"/>
      <c r="G96" s="72"/>
      <c r="H96" s="72"/>
      <c r="I96" s="72"/>
      <c r="J96" s="73"/>
      <c r="K96" s="55">
        <f>SUM(K97:K103)</f>
        <v>49</v>
      </c>
      <c r="L96" s="55">
        <f>SUM(L97:L103)</f>
        <v>0</v>
      </c>
      <c r="M96" s="125">
        <f t="shared" si="27"/>
        <v>0</v>
      </c>
      <c r="N96" s="55">
        <f>SUM(N97:N103)</f>
        <v>0</v>
      </c>
      <c r="O96" s="125">
        <f t="shared" si="28"/>
        <v>0</v>
      </c>
      <c r="P96" s="55">
        <f>SUM(P97:P103)</f>
        <v>2</v>
      </c>
      <c r="Q96" s="125">
        <f t="shared" si="29"/>
        <v>0.04081632653061224</v>
      </c>
      <c r="R96" s="55">
        <f>SUM(R97:R103)</f>
        <v>42</v>
      </c>
      <c r="S96" s="125">
        <f t="shared" si="30"/>
        <v>0.8571428571428571</v>
      </c>
      <c r="T96" s="55">
        <f>SUM(T97:T103)</f>
        <v>5</v>
      </c>
      <c r="U96" s="125">
        <f t="shared" si="31"/>
        <v>0.10204081632653061</v>
      </c>
      <c r="V96" s="73"/>
      <c r="W96" s="66"/>
      <c r="X96" s="105"/>
      <c r="Y96" s="126" t="e">
        <f>IF(AND(Q96=100%,S96&gt;=60%,U96&gt;=10%,#REF!="A"),"A",IF(AND(S96&gt;=60%,OR(#REF!="B",#REF!="A")),"B",IF(AND(E96=100%,Q96&gt;=70%,OR(#REF!="B",#REF!="A",#REF!="C")),"C","D")))</f>
        <v>#REF!</v>
      </c>
      <c r="Z96" s="127">
        <v>85</v>
      </c>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27"/>
      <c r="BD96" s="127"/>
      <c r="BE96" s="127"/>
      <c r="BF96" s="127"/>
      <c r="BG96" s="127"/>
      <c r="BH96" s="127"/>
      <c r="BI96" s="127"/>
      <c r="BJ96" s="127"/>
      <c r="BK96" s="127"/>
      <c r="BL96" s="127"/>
      <c r="BM96" s="127"/>
      <c r="BN96" s="127"/>
      <c r="BO96" s="127"/>
      <c r="BP96" s="127"/>
      <c r="BQ96" s="127"/>
      <c r="BR96" s="127"/>
      <c r="BS96" s="127"/>
      <c r="BT96" s="127"/>
      <c r="BU96" s="127"/>
      <c r="BV96" s="127"/>
      <c r="BW96" s="127"/>
      <c r="BX96" s="127"/>
      <c r="BY96" s="127"/>
      <c r="BZ96" s="127"/>
      <c r="CA96" s="127"/>
      <c r="CB96" s="127"/>
      <c r="CC96" s="127"/>
      <c r="CD96" s="127"/>
      <c r="CE96" s="127"/>
      <c r="CF96" s="127"/>
      <c r="CG96" s="127"/>
      <c r="CH96" s="127"/>
      <c r="CI96" s="127"/>
      <c r="CJ96" s="127"/>
      <c r="CK96" s="127"/>
      <c r="CL96" s="127"/>
      <c r="CM96" s="127"/>
      <c r="CN96" s="127"/>
      <c r="CO96" s="127"/>
      <c r="CP96" s="127"/>
      <c r="CQ96" s="127"/>
      <c r="CR96" s="127"/>
      <c r="CS96" s="127"/>
      <c r="CT96" s="127"/>
      <c r="CU96" s="127"/>
      <c r="CV96" s="127"/>
      <c r="CW96" s="127"/>
      <c r="CX96" s="127"/>
      <c r="CY96" s="127"/>
      <c r="CZ96" s="127"/>
      <c r="DA96" s="127"/>
      <c r="DB96" s="127"/>
      <c r="DC96" s="127"/>
      <c r="DD96" s="127"/>
      <c r="DE96" s="127"/>
      <c r="DF96" s="127"/>
      <c r="DG96" s="127"/>
      <c r="DH96" s="127"/>
      <c r="DI96" s="127"/>
      <c r="DJ96" s="127"/>
      <c r="DK96" s="127"/>
      <c r="DL96" s="127"/>
      <c r="DM96" s="127"/>
      <c r="DN96" s="127"/>
      <c r="DO96" s="127"/>
      <c r="DP96" s="127"/>
      <c r="DQ96" s="127"/>
      <c r="DR96" s="127"/>
      <c r="DS96" s="127"/>
      <c r="DT96" s="127"/>
      <c r="DU96" s="127"/>
      <c r="DV96" s="127"/>
      <c r="DW96" s="127"/>
      <c r="DX96" s="127"/>
      <c r="DY96" s="127"/>
      <c r="DZ96" s="128">
        <v>1</v>
      </c>
      <c r="EA96" s="128">
        <v>1</v>
      </c>
      <c r="EB96" s="129" t="s">
        <v>70</v>
      </c>
      <c r="EC96" s="128" t="s">
        <v>64</v>
      </c>
      <c r="ED96" s="129" t="s">
        <v>62</v>
      </c>
      <c r="EE96" s="129" t="s">
        <v>63</v>
      </c>
      <c r="EF96" s="129" t="s">
        <v>140</v>
      </c>
      <c r="EG96" s="95" t="e">
        <f>VLOOKUP(DY96,#REF!,28,0)</f>
        <v>#REF!</v>
      </c>
      <c r="EH96" s="130" t="e">
        <f>VLOOKUP(DY96,#REF!,29,0)</f>
        <v>#REF!</v>
      </c>
      <c r="EI96" s="131" t="e">
        <f t="shared" si="33"/>
        <v>#REF!</v>
      </c>
      <c r="EJ96" s="132" t="e">
        <f>VLOOKUP(DY96,#REF!,30,0)</f>
        <v>#REF!</v>
      </c>
      <c r="EK96" s="131" t="e">
        <f t="shared" si="34"/>
        <v>#REF!</v>
      </c>
      <c r="EL96" s="132" t="e">
        <f>VLOOKUP(DY96,#REF!,31,0)</f>
        <v>#REF!</v>
      </c>
      <c r="EM96" s="131" t="e">
        <f t="shared" si="35"/>
        <v>#REF!</v>
      </c>
      <c r="EN96" s="106" t="s">
        <v>140</v>
      </c>
      <c r="EO96" s="106">
        <f t="shared" si="36"/>
        <v>0</v>
      </c>
      <c r="EP96" s="133"/>
      <c r="EQ96" s="127"/>
      <c r="ER96" s="127"/>
      <c r="ES96" s="127"/>
      <c r="ET96" s="127"/>
      <c r="EU96" s="127"/>
      <c r="EV96" s="127"/>
      <c r="EW96" s="127"/>
      <c r="EX96" s="127"/>
      <c r="EY96" s="127"/>
      <c r="EZ96" s="127"/>
      <c r="FA96" s="127"/>
      <c r="FB96" s="127"/>
      <c r="FC96" s="127"/>
      <c r="FD96" s="127"/>
      <c r="FE96" s="127"/>
      <c r="FF96" s="127"/>
      <c r="FG96" s="127"/>
      <c r="FH96" s="127"/>
      <c r="FI96" s="127"/>
      <c r="FJ96" s="127"/>
      <c r="FK96" s="127"/>
      <c r="FL96" s="127"/>
      <c r="FM96" s="127"/>
      <c r="FN96" s="127"/>
      <c r="FO96" s="127"/>
      <c r="FP96" s="127"/>
      <c r="FQ96" s="127"/>
      <c r="FR96" s="127"/>
      <c r="FS96" s="127"/>
      <c r="FT96" s="127"/>
      <c r="FU96" s="127"/>
      <c r="FV96" s="127"/>
      <c r="FW96" s="127"/>
      <c r="FX96" s="127"/>
      <c r="FY96" s="127"/>
      <c r="FZ96" s="127"/>
      <c r="GA96" s="127"/>
      <c r="GB96" s="127"/>
      <c r="GC96" s="127"/>
      <c r="GD96" s="127"/>
      <c r="GE96" s="127"/>
      <c r="GF96" s="127"/>
      <c r="GG96" s="127"/>
      <c r="GH96" s="127"/>
      <c r="GI96" s="127"/>
      <c r="GJ96" s="127"/>
      <c r="GK96" s="127"/>
      <c r="GL96" s="127"/>
      <c r="GM96" s="127"/>
      <c r="GN96" s="127"/>
      <c r="GO96" s="127"/>
      <c r="GP96" s="127"/>
      <c r="GQ96" s="127"/>
      <c r="GR96" s="127"/>
      <c r="GS96" s="127"/>
      <c r="GT96" s="127"/>
      <c r="GU96" s="127"/>
      <c r="GV96" s="127"/>
      <c r="GW96" s="127"/>
      <c r="GX96" s="127"/>
      <c r="GY96" s="127"/>
      <c r="GZ96" s="127"/>
      <c r="HA96" s="127"/>
      <c r="HB96" s="127"/>
      <c r="HC96" s="127"/>
      <c r="HD96" s="127"/>
      <c r="HE96" s="127"/>
      <c r="HF96" s="127"/>
      <c r="HG96" s="127"/>
      <c r="HH96" s="127"/>
      <c r="HI96" s="127"/>
      <c r="HJ96" s="127"/>
      <c r="HK96" s="127"/>
      <c r="HL96" s="127"/>
      <c r="HM96" s="127"/>
      <c r="HN96" s="127"/>
      <c r="HO96" s="127"/>
      <c r="HP96" s="127"/>
      <c r="HQ96" s="127"/>
      <c r="HR96" s="127"/>
      <c r="HS96" s="127"/>
      <c r="HT96" s="127"/>
      <c r="HU96" s="127"/>
      <c r="HV96" s="127"/>
      <c r="HW96" s="127"/>
      <c r="HX96" s="127"/>
      <c r="HY96" s="127"/>
      <c r="HZ96" s="127"/>
      <c r="IA96" s="127"/>
      <c r="IB96" s="127"/>
    </row>
    <row r="97" spans="1:236" s="99" customFormat="1" ht="27" customHeight="1">
      <c r="A97" s="64">
        <v>66</v>
      </c>
      <c r="B97" s="58">
        <v>1</v>
      </c>
      <c r="C97" s="61" t="s">
        <v>42</v>
      </c>
      <c r="D97" s="60">
        <v>1</v>
      </c>
      <c r="E97" s="60"/>
      <c r="F97" s="60" t="s">
        <v>70</v>
      </c>
      <c r="G97" s="60" t="s">
        <v>64</v>
      </c>
      <c r="H97" s="60" t="s">
        <v>62</v>
      </c>
      <c r="I97" s="60" t="s">
        <v>63</v>
      </c>
      <c r="J97" s="37" t="s">
        <v>140</v>
      </c>
      <c r="K97" s="55">
        <v>6</v>
      </c>
      <c r="L97" s="58">
        <v>0</v>
      </c>
      <c r="M97" s="111">
        <f t="shared" si="27"/>
        <v>0</v>
      </c>
      <c r="N97" s="58">
        <v>0</v>
      </c>
      <c r="O97" s="111">
        <f t="shared" si="28"/>
        <v>0</v>
      </c>
      <c r="P97" s="58">
        <v>0</v>
      </c>
      <c r="Q97" s="111">
        <f t="shared" si="29"/>
        <v>0</v>
      </c>
      <c r="R97" s="58">
        <v>6</v>
      </c>
      <c r="S97" s="111">
        <f t="shared" si="30"/>
        <v>1</v>
      </c>
      <c r="T97" s="58">
        <v>0</v>
      </c>
      <c r="U97" s="111">
        <f t="shared" si="31"/>
        <v>0</v>
      </c>
      <c r="V97" s="73"/>
      <c r="W97" s="66" t="str">
        <f aca="true" t="shared" si="37" ref="W97:W103">IF(U97&gt;=30%,"A","B")</f>
        <v>B</v>
      </c>
      <c r="X97" s="105"/>
      <c r="Y97" s="92" t="e">
        <f>IF(AND(Q97=100%,S97&gt;=60%,U97&gt;=10%,#REF!="A"),"A",IF(AND(S97&gt;=60%,OR(#REF!="B",#REF!="A")),"B",IF(AND(E97=100%,Q97&gt;=70%,OR(#REF!="B",#REF!="A",#REF!="C")),"C","D")))</f>
        <v>#REF!</v>
      </c>
      <c r="Z97" s="14">
        <v>86</v>
      </c>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93">
        <v>1</v>
      </c>
      <c r="EA97" s="93">
        <v>1</v>
      </c>
      <c r="EB97" s="94" t="s">
        <v>121</v>
      </c>
      <c r="EC97" s="93" t="s">
        <v>64</v>
      </c>
      <c r="ED97" s="94" t="s">
        <v>62</v>
      </c>
      <c r="EE97" s="94" t="s">
        <v>63</v>
      </c>
      <c r="EF97" s="94" t="s">
        <v>140</v>
      </c>
      <c r="EG97" s="95" t="e">
        <f>VLOOKUP(DY97,#REF!,28,0)</f>
        <v>#REF!</v>
      </c>
      <c r="EH97" s="96" t="e">
        <f>VLOOKUP(DY97,#REF!,29,0)</f>
        <v>#REF!</v>
      </c>
      <c r="EI97" s="97" t="e">
        <f t="shared" si="33"/>
        <v>#REF!</v>
      </c>
      <c r="EJ97" s="98" t="e">
        <f>VLOOKUP(DY97,#REF!,30,0)</f>
        <v>#REF!</v>
      </c>
      <c r="EK97" s="97" t="e">
        <f t="shared" si="34"/>
        <v>#REF!</v>
      </c>
      <c r="EL97" s="98" t="e">
        <f>VLOOKUP(DY97,#REF!,31,0)</f>
        <v>#REF!</v>
      </c>
      <c r="EM97" s="97" t="e">
        <f t="shared" si="35"/>
        <v>#REF!</v>
      </c>
      <c r="EN97" s="12" t="s">
        <v>140</v>
      </c>
      <c r="EO97" s="106">
        <f t="shared" si="36"/>
        <v>0</v>
      </c>
      <c r="EP97" s="11"/>
      <c r="EQ97" s="14"/>
      <c r="ER97" s="14"/>
      <c r="ES97" s="14"/>
      <c r="ET97" s="14"/>
      <c r="EU97" s="14"/>
      <c r="EV97" s="14"/>
      <c r="EW97" s="14"/>
      <c r="EX97" s="14"/>
      <c r="EY97" s="14"/>
      <c r="EZ97" s="14"/>
      <c r="FA97" s="14"/>
      <c r="FB97" s="14"/>
      <c r="FC97" s="14"/>
      <c r="FD97" s="14"/>
      <c r="FE97" s="14"/>
      <c r="FF97" s="14"/>
      <c r="FG97" s="14"/>
      <c r="FH97" s="14"/>
      <c r="FI97" s="14"/>
      <c r="FJ97" s="14"/>
      <c r="FK97" s="14"/>
      <c r="FL97" s="14"/>
      <c r="FM97" s="14"/>
      <c r="FN97" s="14"/>
      <c r="FO97" s="14"/>
      <c r="FP97" s="14"/>
      <c r="FQ97" s="14"/>
      <c r="FR97" s="14"/>
      <c r="FS97" s="14"/>
      <c r="FT97" s="14"/>
      <c r="FU97" s="14"/>
      <c r="FV97" s="14"/>
      <c r="FW97" s="14"/>
      <c r="FX97" s="14"/>
      <c r="FY97" s="14"/>
      <c r="FZ97" s="14"/>
      <c r="GA97" s="14"/>
      <c r="GB97" s="14"/>
      <c r="GC97" s="14"/>
      <c r="GD97" s="14"/>
      <c r="GE97" s="14"/>
      <c r="GF97" s="14"/>
      <c r="GG97" s="14"/>
      <c r="GH97" s="14"/>
      <c r="GI97" s="14"/>
      <c r="GJ97" s="14"/>
      <c r="GK97" s="14"/>
      <c r="GL97" s="14"/>
      <c r="GM97" s="14"/>
      <c r="GN97" s="14"/>
      <c r="GO97" s="14"/>
      <c r="GP97" s="14"/>
      <c r="GQ97" s="14"/>
      <c r="GR97" s="14"/>
      <c r="GS97" s="14"/>
      <c r="GT97" s="14"/>
      <c r="GU97" s="14"/>
      <c r="GV97" s="14"/>
      <c r="GW97" s="14"/>
      <c r="GX97" s="14"/>
      <c r="GY97" s="14"/>
      <c r="GZ97" s="14"/>
      <c r="HA97" s="14"/>
      <c r="HB97" s="14"/>
      <c r="HC97" s="14"/>
      <c r="HD97" s="14"/>
      <c r="HE97" s="14"/>
      <c r="HF97" s="14"/>
      <c r="HG97" s="14"/>
      <c r="HH97" s="14"/>
      <c r="HI97" s="14"/>
      <c r="HJ97" s="14"/>
      <c r="HK97" s="14"/>
      <c r="HL97" s="14"/>
      <c r="HM97" s="14"/>
      <c r="HN97" s="14"/>
      <c r="HO97" s="14"/>
      <c r="HP97" s="14"/>
      <c r="HQ97" s="14"/>
      <c r="HR97" s="14"/>
      <c r="HS97" s="14"/>
      <c r="HT97" s="14"/>
      <c r="HU97" s="14"/>
      <c r="HV97" s="14"/>
      <c r="HW97" s="14"/>
      <c r="HX97" s="14"/>
      <c r="HY97" s="14"/>
      <c r="HZ97" s="14"/>
      <c r="IA97" s="14"/>
      <c r="IB97" s="14"/>
    </row>
    <row r="98" spans="1:236" s="99" customFormat="1" ht="27" customHeight="1" thickBot="1">
      <c r="A98" s="64">
        <v>67</v>
      </c>
      <c r="B98" s="58">
        <v>2</v>
      </c>
      <c r="C98" s="61" t="s">
        <v>37</v>
      </c>
      <c r="D98" s="60">
        <v>1</v>
      </c>
      <c r="E98" s="60"/>
      <c r="F98" s="60" t="s">
        <v>70</v>
      </c>
      <c r="G98" s="60" t="s">
        <v>64</v>
      </c>
      <c r="H98" s="60" t="s">
        <v>62</v>
      </c>
      <c r="I98" s="60" t="s">
        <v>63</v>
      </c>
      <c r="J98" s="37" t="s">
        <v>144</v>
      </c>
      <c r="K98" s="55">
        <v>4</v>
      </c>
      <c r="L98" s="58">
        <v>0</v>
      </c>
      <c r="M98" s="111">
        <f t="shared" si="27"/>
        <v>0</v>
      </c>
      <c r="N98" s="58">
        <v>0</v>
      </c>
      <c r="O98" s="111">
        <f t="shared" si="28"/>
        <v>0</v>
      </c>
      <c r="P98" s="58">
        <v>0</v>
      </c>
      <c r="Q98" s="111">
        <f t="shared" si="29"/>
        <v>0</v>
      </c>
      <c r="R98" s="58">
        <v>4</v>
      </c>
      <c r="S98" s="111">
        <f t="shared" si="30"/>
        <v>1</v>
      </c>
      <c r="T98" s="58">
        <v>0</v>
      </c>
      <c r="U98" s="111">
        <f t="shared" si="31"/>
        <v>0</v>
      </c>
      <c r="V98" s="73"/>
      <c r="W98" s="66" t="str">
        <f t="shared" si="37"/>
        <v>B</v>
      </c>
      <c r="X98" s="108"/>
      <c r="Y98" s="92" t="e">
        <f>IF(AND(Q98=100%,S98&gt;=60%,U98&gt;=10%,#REF!="A"),"A",IF(AND(S98&gt;=60%,OR(#REF!="B",#REF!="A")),"B",IF(AND(E98=100%,Q98&gt;=70%,OR(#REF!="B",#REF!="A",#REF!="C")),"C","D")))</f>
        <v>#REF!</v>
      </c>
      <c r="Z98" s="127">
        <v>87</v>
      </c>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93">
        <v>1</v>
      </c>
      <c r="EA98" s="93">
        <v>1</v>
      </c>
      <c r="EB98" s="94" t="s">
        <v>121</v>
      </c>
      <c r="EC98" s="93" t="s">
        <v>64</v>
      </c>
      <c r="ED98" s="94" t="s">
        <v>62</v>
      </c>
      <c r="EE98" s="94" t="s">
        <v>63</v>
      </c>
      <c r="EF98" s="94" t="s">
        <v>140</v>
      </c>
      <c r="EG98" s="95" t="e">
        <f>VLOOKUP(DY98,#REF!,28,0)</f>
        <v>#REF!</v>
      </c>
      <c r="EH98" s="96" t="e">
        <f>VLOOKUP(DY98,#REF!,29,0)</f>
        <v>#REF!</v>
      </c>
      <c r="EI98" s="97" t="e">
        <f t="shared" si="33"/>
        <v>#REF!</v>
      </c>
      <c r="EJ98" s="98" t="e">
        <f>VLOOKUP(DY98,#REF!,30,0)</f>
        <v>#REF!</v>
      </c>
      <c r="EK98" s="97" t="e">
        <f t="shared" si="34"/>
        <v>#REF!</v>
      </c>
      <c r="EL98" s="98" t="e">
        <f>VLOOKUP(DY98,#REF!,31,0)</f>
        <v>#REF!</v>
      </c>
      <c r="EM98" s="97" t="e">
        <f t="shared" si="35"/>
        <v>#REF!</v>
      </c>
      <c r="EN98" s="12" t="s">
        <v>140</v>
      </c>
      <c r="EO98" s="106">
        <f t="shared" si="36"/>
        <v>0</v>
      </c>
      <c r="EP98" s="11"/>
      <c r="EQ98" s="14"/>
      <c r="ER98" s="14"/>
      <c r="ES98" s="14"/>
      <c r="ET98" s="14"/>
      <c r="EU98" s="14"/>
      <c r="EV98" s="14"/>
      <c r="EW98" s="14"/>
      <c r="EX98" s="14"/>
      <c r="EY98" s="14"/>
      <c r="EZ98" s="14"/>
      <c r="FA98" s="14"/>
      <c r="FB98" s="14"/>
      <c r="FC98" s="14"/>
      <c r="FD98" s="14"/>
      <c r="FE98" s="14"/>
      <c r="FF98" s="14"/>
      <c r="FG98" s="14"/>
      <c r="FH98" s="14"/>
      <c r="FI98" s="14"/>
      <c r="FJ98" s="14"/>
      <c r="FK98" s="14"/>
      <c r="FL98" s="14"/>
      <c r="FM98" s="14"/>
      <c r="FN98" s="14"/>
      <c r="FO98" s="14"/>
      <c r="FP98" s="14"/>
      <c r="FQ98" s="14"/>
      <c r="FR98" s="14"/>
      <c r="FS98" s="14"/>
      <c r="FT98" s="14"/>
      <c r="FU98" s="14"/>
      <c r="FV98" s="14"/>
      <c r="FW98" s="14"/>
      <c r="FX98" s="14"/>
      <c r="FY98" s="14"/>
      <c r="FZ98" s="14"/>
      <c r="GA98" s="14"/>
      <c r="GB98" s="14"/>
      <c r="GC98" s="14"/>
      <c r="GD98" s="14"/>
      <c r="GE98" s="14"/>
      <c r="GF98" s="14"/>
      <c r="GG98" s="14"/>
      <c r="GH98" s="14"/>
      <c r="GI98" s="14"/>
      <c r="GJ98" s="14"/>
      <c r="GK98" s="14"/>
      <c r="GL98" s="14"/>
      <c r="GM98" s="14"/>
      <c r="GN98" s="14"/>
      <c r="GO98" s="14"/>
      <c r="GP98" s="14"/>
      <c r="GQ98" s="14"/>
      <c r="GR98" s="14"/>
      <c r="GS98" s="14"/>
      <c r="GT98" s="14"/>
      <c r="GU98" s="14"/>
      <c r="GV98" s="14"/>
      <c r="GW98" s="14"/>
      <c r="GX98" s="14"/>
      <c r="GY98" s="14"/>
      <c r="GZ98" s="14"/>
      <c r="HA98" s="14"/>
      <c r="HB98" s="14"/>
      <c r="HC98" s="14"/>
      <c r="HD98" s="14"/>
      <c r="HE98" s="14"/>
      <c r="HF98" s="14"/>
      <c r="HG98" s="14"/>
      <c r="HH98" s="14"/>
      <c r="HI98" s="14"/>
      <c r="HJ98" s="14"/>
      <c r="HK98" s="14"/>
      <c r="HL98" s="14"/>
      <c r="HM98" s="14"/>
      <c r="HN98" s="14"/>
      <c r="HO98" s="14"/>
      <c r="HP98" s="14"/>
      <c r="HQ98" s="14"/>
      <c r="HR98" s="14"/>
      <c r="HS98" s="14"/>
      <c r="HT98" s="14"/>
      <c r="HU98" s="14"/>
      <c r="HV98" s="14"/>
      <c r="HW98" s="14"/>
      <c r="HX98" s="14"/>
      <c r="HY98" s="14"/>
      <c r="HZ98" s="14"/>
      <c r="IA98" s="14"/>
      <c r="IB98" s="14"/>
    </row>
    <row r="99" spans="1:236" s="99" customFormat="1" ht="27" customHeight="1" thickTop="1">
      <c r="A99" s="64">
        <v>68</v>
      </c>
      <c r="B99" s="58">
        <v>3</v>
      </c>
      <c r="C99" s="61" t="s">
        <v>89</v>
      </c>
      <c r="D99" s="60">
        <v>1</v>
      </c>
      <c r="E99" s="60"/>
      <c r="F99" s="60" t="s">
        <v>70</v>
      </c>
      <c r="G99" s="60" t="s">
        <v>64</v>
      </c>
      <c r="H99" s="60" t="s">
        <v>62</v>
      </c>
      <c r="I99" s="60" t="s">
        <v>63</v>
      </c>
      <c r="J99" s="37" t="s">
        <v>140</v>
      </c>
      <c r="K99" s="55">
        <v>16</v>
      </c>
      <c r="L99" s="58">
        <v>0</v>
      </c>
      <c r="M99" s="111">
        <f t="shared" si="27"/>
        <v>0</v>
      </c>
      <c r="N99" s="58">
        <v>0</v>
      </c>
      <c r="O99" s="111">
        <f t="shared" si="28"/>
        <v>0</v>
      </c>
      <c r="P99" s="58">
        <v>0</v>
      </c>
      <c r="Q99" s="111">
        <f t="shared" si="29"/>
        <v>0</v>
      </c>
      <c r="R99" s="58">
        <v>16</v>
      </c>
      <c r="S99" s="111">
        <f t="shared" si="30"/>
        <v>1</v>
      </c>
      <c r="T99" s="58">
        <v>0</v>
      </c>
      <c r="U99" s="111">
        <f t="shared" si="31"/>
        <v>0</v>
      </c>
      <c r="V99" s="73"/>
      <c r="W99" s="66" t="str">
        <f t="shared" si="37"/>
        <v>B</v>
      </c>
      <c r="X99" s="105"/>
      <c r="Y99" s="92" t="e">
        <f>IF(AND(Q99=100%,S99&gt;=60%,U99&gt;=10%,#REF!="A"),"A",IF(AND(S99&gt;=60%,OR(#REF!="B",#REF!="A")),"B",IF(AND(#REF!=100%,Q99&gt;=70%,OR(#REF!="B",#REF!="A",#REF!="C")),"C","D")))</f>
        <v>#REF!</v>
      </c>
      <c r="Z99" s="14">
        <v>88</v>
      </c>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93">
        <v>1</v>
      </c>
      <c r="EA99" s="93">
        <f>100%</f>
        <v>1</v>
      </c>
      <c r="EB99" s="94">
        <v>0.15</v>
      </c>
      <c r="EC99" s="93">
        <v>0.8</v>
      </c>
      <c r="ED99" s="94" t="s">
        <v>62</v>
      </c>
      <c r="EE99" s="94" t="s">
        <v>63</v>
      </c>
      <c r="EF99" s="94" t="s">
        <v>140</v>
      </c>
      <c r="EG99" s="95" t="e">
        <f>VLOOKUP(DY99,#REF!,28,0)</f>
        <v>#REF!</v>
      </c>
      <c r="EH99" s="96" t="e">
        <f>VLOOKUP(DY99,#REF!,29,0)</f>
        <v>#REF!</v>
      </c>
      <c r="EI99" s="97" t="e">
        <f t="shared" si="33"/>
        <v>#REF!</v>
      </c>
      <c r="EJ99" s="98" t="e">
        <f>VLOOKUP(DY99,#REF!,30,0)</f>
        <v>#REF!</v>
      </c>
      <c r="EK99" s="97" t="e">
        <f t="shared" si="34"/>
        <v>#REF!</v>
      </c>
      <c r="EL99" s="98" t="e">
        <f>VLOOKUP(DY99,#REF!,31,0)</f>
        <v>#REF!</v>
      </c>
      <c r="EM99" s="97" t="e">
        <f t="shared" si="35"/>
        <v>#REF!</v>
      </c>
      <c r="EN99" s="12" t="s">
        <v>140</v>
      </c>
      <c r="EO99" s="106">
        <f t="shared" si="36"/>
        <v>0</v>
      </c>
      <c r="EP99" s="11"/>
      <c r="EQ99" s="14"/>
      <c r="ER99" s="14"/>
      <c r="ES99" s="14"/>
      <c r="ET99" s="14"/>
      <c r="EU99" s="14"/>
      <c r="EV99" s="14"/>
      <c r="EW99" s="14"/>
      <c r="EX99" s="14"/>
      <c r="EY99" s="14"/>
      <c r="EZ99" s="14"/>
      <c r="FA99" s="14"/>
      <c r="FB99" s="14"/>
      <c r="FC99" s="14"/>
      <c r="FD99" s="14"/>
      <c r="FE99" s="14"/>
      <c r="FF99" s="14"/>
      <c r="FG99" s="14"/>
      <c r="FH99" s="14"/>
      <c r="FI99" s="14"/>
      <c r="FJ99" s="14"/>
      <c r="FK99" s="14"/>
      <c r="FL99" s="14"/>
      <c r="FM99" s="14"/>
      <c r="FN99" s="14"/>
      <c r="FO99" s="14"/>
      <c r="FP99" s="14"/>
      <c r="FQ99" s="14"/>
      <c r="FR99" s="14"/>
      <c r="FS99" s="14"/>
      <c r="FT99" s="14"/>
      <c r="FU99" s="14"/>
      <c r="FV99" s="14"/>
      <c r="FW99" s="14"/>
      <c r="FX99" s="14"/>
      <c r="FY99" s="14"/>
      <c r="FZ99" s="14"/>
      <c r="GA99" s="14"/>
      <c r="GB99" s="14"/>
      <c r="GC99" s="14"/>
      <c r="GD99" s="14"/>
      <c r="GE99" s="14"/>
      <c r="GF99" s="14"/>
      <c r="GG99" s="14"/>
      <c r="GH99" s="14"/>
      <c r="GI99" s="14"/>
      <c r="GJ99" s="14"/>
      <c r="GK99" s="14"/>
      <c r="GL99" s="14"/>
      <c r="GM99" s="14"/>
      <c r="GN99" s="14"/>
      <c r="GO99" s="14"/>
      <c r="GP99" s="14"/>
      <c r="GQ99" s="14"/>
      <c r="GR99" s="14"/>
      <c r="GS99" s="14"/>
      <c r="GT99" s="14"/>
      <c r="GU99" s="14"/>
      <c r="GV99" s="14"/>
      <c r="GW99" s="14"/>
      <c r="GX99" s="14"/>
      <c r="GY99" s="14"/>
      <c r="GZ99" s="14"/>
      <c r="HA99" s="14"/>
      <c r="HB99" s="14"/>
      <c r="HC99" s="14"/>
      <c r="HD99" s="14"/>
      <c r="HE99" s="14"/>
      <c r="HF99" s="14"/>
      <c r="HG99" s="14"/>
      <c r="HH99" s="14"/>
      <c r="HI99" s="14"/>
      <c r="HJ99" s="14"/>
      <c r="HK99" s="14"/>
      <c r="HL99" s="14"/>
      <c r="HM99" s="14"/>
      <c r="HN99" s="14"/>
      <c r="HO99" s="14"/>
      <c r="HP99" s="14"/>
      <c r="HQ99" s="14"/>
      <c r="HR99" s="14"/>
      <c r="HS99" s="14"/>
      <c r="HT99" s="14"/>
      <c r="HU99" s="14"/>
      <c r="HV99" s="14"/>
      <c r="HW99" s="14"/>
      <c r="HX99" s="14"/>
      <c r="HY99" s="14"/>
      <c r="HZ99" s="14"/>
      <c r="IA99" s="14"/>
      <c r="IB99" s="14"/>
    </row>
    <row r="100" spans="1:236" s="99" customFormat="1" ht="27" customHeight="1">
      <c r="A100" s="64">
        <v>69</v>
      </c>
      <c r="B100" s="58">
        <v>4</v>
      </c>
      <c r="C100" s="61" t="s">
        <v>86</v>
      </c>
      <c r="D100" s="60">
        <v>1</v>
      </c>
      <c r="E100" s="60"/>
      <c r="F100" s="60" t="s">
        <v>70</v>
      </c>
      <c r="G100" s="60" t="s">
        <v>64</v>
      </c>
      <c r="H100" s="60" t="s">
        <v>62</v>
      </c>
      <c r="I100" s="60" t="s">
        <v>63</v>
      </c>
      <c r="J100" s="37" t="s">
        <v>144</v>
      </c>
      <c r="K100" s="55">
        <v>5</v>
      </c>
      <c r="L100" s="58">
        <v>0</v>
      </c>
      <c r="M100" s="111">
        <f t="shared" si="27"/>
        <v>0</v>
      </c>
      <c r="N100" s="58">
        <v>0</v>
      </c>
      <c r="O100" s="111">
        <f t="shared" si="28"/>
        <v>0</v>
      </c>
      <c r="P100" s="58">
        <v>0</v>
      </c>
      <c r="Q100" s="111">
        <f t="shared" si="29"/>
        <v>0</v>
      </c>
      <c r="R100" s="58">
        <v>5</v>
      </c>
      <c r="S100" s="111">
        <f t="shared" si="30"/>
        <v>1</v>
      </c>
      <c r="T100" s="58">
        <v>0</v>
      </c>
      <c r="U100" s="111">
        <f t="shared" si="31"/>
        <v>0</v>
      </c>
      <c r="V100" s="73"/>
      <c r="W100" s="66" t="str">
        <f t="shared" si="37"/>
        <v>B</v>
      </c>
      <c r="X100" s="105"/>
      <c r="Y100" s="92" t="e">
        <f>IF(AND(Q100=100%,S100&gt;=60%,U100&gt;=10%,#REF!="A"),"A",IF(AND(S100&gt;=60%,OR(#REF!="B",#REF!="A")),"B",IF(AND(E100=100%,Q100&gt;=70%,OR(#REF!="B",#REF!="A",#REF!="C")),"C","D")))</f>
        <v>#REF!</v>
      </c>
      <c r="Z100" s="127">
        <v>89</v>
      </c>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93">
        <v>1</v>
      </c>
      <c r="EA100" s="93">
        <v>1</v>
      </c>
      <c r="EB100" s="94" t="s">
        <v>67</v>
      </c>
      <c r="EC100" s="93" t="s">
        <v>64</v>
      </c>
      <c r="ED100" s="94" t="s">
        <v>62</v>
      </c>
      <c r="EE100" s="94" t="s">
        <v>63</v>
      </c>
      <c r="EF100" s="94" t="s">
        <v>140</v>
      </c>
      <c r="EG100" s="95" t="e">
        <f>VLOOKUP(DY100,#REF!,28,0)</f>
        <v>#REF!</v>
      </c>
      <c r="EH100" s="96" t="e">
        <f>VLOOKUP(DY100,#REF!,29,0)</f>
        <v>#REF!</v>
      </c>
      <c r="EI100" s="97" t="e">
        <f t="shared" si="33"/>
        <v>#REF!</v>
      </c>
      <c r="EJ100" s="98" t="e">
        <f>VLOOKUP(DY100,#REF!,30,0)</f>
        <v>#REF!</v>
      </c>
      <c r="EK100" s="97" t="e">
        <f t="shared" si="34"/>
        <v>#REF!</v>
      </c>
      <c r="EL100" s="98" t="e">
        <f>VLOOKUP(DY100,#REF!,31,0)</f>
        <v>#REF!</v>
      </c>
      <c r="EM100" s="97" t="e">
        <f t="shared" si="35"/>
        <v>#REF!</v>
      </c>
      <c r="EN100" s="12" t="s">
        <v>144</v>
      </c>
      <c r="EO100" s="106">
        <f t="shared" si="36"/>
        <v>0</v>
      </c>
      <c r="EP100" s="11"/>
      <c r="EQ100" s="14"/>
      <c r="ER100" s="14"/>
      <c r="ES100" s="14"/>
      <c r="ET100" s="14"/>
      <c r="EU100" s="14"/>
      <c r="EV100" s="14"/>
      <c r="EW100" s="14"/>
      <c r="EX100" s="14"/>
      <c r="EY100" s="14"/>
      <c r="EZ100" s="14"/>
      <c r="FA100" s="14"/>
      <c r="FB100" s="14"/>
      <c r="FC100" s="14"/>
      <c r="FD100" s="14"/>
      <c r="FE100" s="14"/>
      <c r="FF100" s="14"/>
      <c r="FG100" s="14"/>
      <c r="FH100" s="14"/>
      <c r="FI100" s="14"/>
      <c r="FJ100" s="14"/>
      <c r="FK100" s="14"/>
      <c r="FL100" s="14"/>
      <c r="FM100" s="14"/>
      <c r="FN100" s="14"/>
      <c r="FO100" s="14"/>
      <c r="FP100" s="14"/>
      <c r="FQ100" s="14"/>
      <c r="FR100" s="14"/>
      <c r="FS100" s="14"/>
      <c r="FT100" s="14"/>
      <c r="FU100" s="14"/>
      <c r="FV100" s="14"/>
      <c r="FW100" s="14"/>
      <c r="FX100" s="14"/>
      <c r="FY100" s="14"/>
      <c r="FZ100" s="14"/>
      <c r="GA100" s="14"/>
      <c r="GB100" s="14"/>
      <c r="GC100" s="14"/>
      <c r="GD100" s="14"/>
      <c r="GE100" s="14"/>
      <c r="GF100" s="14"/>
      <c r="GG100" s="14"/>
      <c r="GH100" s="14"/>
      <c r="GI100" s="14"/>
      <c r="GJ100" s="14"/>
      <c r="GK100" s="14"/>
      <c r="GL100" s="14"/>
      <c r="GM100" s="14"/>
      <c r="GN100" s="14"/>
      <c r="GO100" s="14"/>
      <c r="GP100" s="14"/>
      <c r="GQ100" s="14"/>
      <c r="GR100" s="14"/>
      <c r="GS100" s="14"/>
      <c r="GT100" s="14"/>
      <c r="GU100" s="14"/>
      <c r="GV100" s="14"/>
      <c r="GW100" s="14"/>
      <c r="GX100" s="14"/>
      <c r="GY100" s="14"/>
      <c r="GZ100" s="14"/>
      <c r="HA100" s="14"/>
      <c r="HB100" s="14"/>
      <c r="HC100" s="14"/>
      <c r="HD100" s="14"/>
      <c r="HE100" s="14"/>
      <c r="HF100" s="14"/>
      <c r="HG100" s="14"/>
      <c r="HH100" s="14"/>
      <c r="HI100" s="14"/>
      <c r="HJ100" s="14"/>
      <c r="HK100" s="14"/>
      <c r="HL100" s="14"/>
      <c r="HM100" s="14"/>
      <c r="HN100" s="14"/>
      <c r="HO100" s="14"/>
      <c r="HP100" s="14"/>
      <c r="HQ100" s="14"/>
      <c r="HR100" s="14"/>
      <c r="HS100" s="14"/>
      <c r="HT100" s="14"/>
      <c r="HU100" s="14"/>
      <c r="HV100" s="14"/>
      <c r="HW100" s="14"/>
      <c r="HX100" s="14"/>
      <c r="HY100" s="14"/>
      <c r="HZ100" s="14"/>
      <c r="IA100" s="14"/>
      <c r="IB100" s="14"/>
    </row>
    <row r="101" spans="1:236" s="99" customFormat="1" ht="27" customHeight="1">
      <c r="A101" s="64">
        <v>70</v>
      </c>
      <c r="B101" s="58">
        <v>5</v>
      </c>
      <c r="C101" s="61" t="s">
        <v>43</v>
      </c>
      <c r="D101" s="60">
        <v>1</v>
      </c>
      <c r="E101" s="60"/>
      <c r="F101" s="60" t="s">
        <v>70</v>
      </c>
      <c r="G101" s="60" t="s">
        <v>64</v>
      </c>
      <c r="H101" s="60" t="s">
        <v>62</v>
      </c>
      <c r="I101" s="60" t="s">
        <v>63</v>
      </c>
      <c r="J101" s="37" t="s">
        <v>140</v>
      </c>
      <c r="K101" s="55">
        <v>11</v>
      </c>
      <c r="L101" s="58">
        <v>0</v>
      </c>
      <c r="M101" s="111">
        <f t="shared" si="27"/>
        <v>0</v>
      </c>
      <c r="N101" s="58">
        <v>0</v>
      </c>
      <c r="O101" s="111">
        <f t="shared" si="28"/>
        <v>0</v>
      </c>
      <c r="P101" s="58">
        <v>2</v>
      </c>
      <c r="Q101" s="111">
        <f t="shared" si="29"/>
        <v>0.18181818181818182</v>
      </c>
      <c r="R101" s="58">
        <v>7</v>
      </c>
      <c r="S101" s="111">
        <f t="shared" si="30"/>
        <v>0.6363636363636364</v>
      </c>
      <c r="T101" s="58">
        <v>2</v>
      </c>
      <c r="U101" s="111">
        <f t="shared" si="31"/>
        <v>0.18181818181818182</v>
      </c>
      <c r="V101" s="73"/>
      <c r="W101" s="66" t="str">
        <f t="shared" si="37"/>
        <v>B</v>
      </c>
      <c r="X101" s="105"/>
      <c r="Y101" s="92" t="e">
        <f>IF(AND(Q101=100%,S101&gt;=60%,U101&gt;=10%,#REF!="A"),"A",IF(AND(S101&gt;=60%,OR(#REF!="B",#REF!="A")),"B",IF(AND(E101=100%,Q101&gt;=70%,OR(#REF!="B",#REF!="A",#REF!="C")),"C","D")))</f>
        <v>#REF!</v>
      </c>
      <c r="Z101" s="14">
        <v>90</v>
      </c>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93">
        <v>1</v>
      </c>
      <c r="EA101" s="93">
        <v>1</v>
      </c>
      <c r="EB101" s="94" t="s">
        <v>68</v>
      </c>
      <c r="EC101" s="93" t="s">
        <v>64</v>
      </c>
      <c r="ED101" s="94" t="s">
        <v>62</v>
      </c>
      <c r="EE101" s="94" t="s">
        <v>63</v>
      </c>
      <c r="EF101" s="94" t="s">
        <v>140</v>
      </c>
      <c r="EG101" s="95" t="e">
        <f>VLOOKUP(DY101,#REF!,28,0)</f>
        <v>#REF!</v>
      </c>
      <c r="EH101" s="96" t="e">
        <f>VLOOKUP(DY101,#REF!,29,0)</f>
        <v>#REF!</v>
      </c>
      <c r="EI101" s="97" t="e">
        <f t="shared" si="33"/>
        <v>#REF!</v>
      </c>
      <c r="EJ101" s="98" t="e">
        <f>VLOOKUP(DY101,#REF!,30,0)</f>
        <v>#REF!</v>
      </c>
      <c r="EK101" s="97" t="e">
        <f t="shared" si="34"/>
        <v>#REF!</v>
      </c>
      <c r="EL101" s="98" t="e">
        <f>VLOOKUP(DY101,#REF!,31,0)</f>
        <v>#REF!</v>
      </c>
      <c r="EM101" s="97" t="e">
        <f t="shared" si="35"/>
        <v>#REF!</v>
      </c>
      <c r="EN101" s="12" t="s">
        <v>140</v>
      </c>
      <c r="EO101" s="106">
        <f t="shared" si="36"/>
        <v>0</v>
      </c>
      <c r="EP101" s="11"/>
      <c r="EQ101" s="14"/>
      <c r="ER101" s="14"/>
      <c r="ES101" s="14"/>
      <c r="ET101" s="14"/>
      <c r="EU101" s="14"/>
      <c r="EV101" s="14"/>
      <c r="EW101" s="14"/>
      <c r="EX101" s="14"/>
      <c r="EY101" s="14"/>
      <c r="EZ101" s="14"/>
      <c r="FA101" s="14"/>
      <c r="FB101" s="14"/>
      <c r="FC101" s="14"/>
      <c r="FD101" s="14"/>
      <c r="FE101" s="14"/>
      <c r="FF101" s="14"/>
      <c r="FG101" s="14"/>
      <c r="FH101" s="14"/>
      <c r="FI101" s="14"/>
      <c r="FJ101" s="14"/>
      <c r="FK101" s="14"/>
      <c r="FL101" s="14"/>
      <c r="FM101" s="14"/>
      <c r="FN101" s="14"/>
      <c r="FO101" s="14"/>
      <c r="FP101" s="14"/>
      <c r="FQ101" s="14"/>
      <c r="FR101" s="14"/>
      <c r="FS101" s="14"/>
      <c r="FT101" s="14"/>
      <c r="FU101" s="14"/>
      <c r="FV101" s="14"/>
      <c r="FW101" s="14"/>
      <c r="FX101" s="14"/>
      <c r="FY101" s="14"/>
      <c r="FZ101" s="14"/>
      <c r="GA101" s="14"/>
      <c r="GB101" s="14"/>
      <c r="GC101" s="14"/>
      <c r="GD101" s="14"/>
      <c r="GE101" s="14"/>
      <c r="GF101" s="14"/>
      <c r="GG101" s="14"/>
      <c r="GH101" s="14"/>
      <c r="GI101" s="14"/>
      <c r="GJ101" s="14"/>
      <c r="GK101" s="14"/>
      <c r="GL101" s="14"/>
      <c r="GM101" s="14"/>
      <c r="GN101" s="14"/>
      <c r="GO101" s="14"/>
      <c r="GP101" s="14"/>
      <c r="GQ101" s="14"/>
      <c r="GR101" s="14"/>
      <c r="GS101" s="14"/>
      <c r="GT101" s="14"/>
      <c r="GU101" s="14"/>
      <c r="GV101" s="14"/>
      <c r="GW101" s="14"/>
      <c r="GX101" s="14"/>
      <c r="GY101" s="14"/>
      <c r="GZ101" s="14"/>
      <c r="HA101" s="14"/>
      <c r="HB101" s="14"/>
      <c r="HC101" s="14"/>
      <c r="HD101" s="14"/>
      <c r="HE101" s="14"/>
      <c r="HF101" s="14"/>
      <c r="HG101" s="14"/>
      <c r="HH101" s="14"/>
      <c r="HI101" s="14"/>
      <c r="HJ101" s="14"/>
      <c r="HK101" s="14"/>
      <c r="HL101" s="14"/>
      <c r="HM101" s="14"/>
      <c r="HN101" s="14"/>
      <c r="HO101" s="14"/>
      <c r="HP101" s="14"/>
      <c r="HQ101" s="14"/>
      <c r="HR101" s="14"/>
      <c r="HS101" s="14"/>
      <c r="HT101" s="14"/>
      <c r="HU101" s="14"/>
      <c r="HV101" s="14"/>
      <c r="HW101" s="14"/>
      <c r="HX101" s="14"/>
      <c r="HY101" s="14"/>
      <c r="HZ101" s="14"/>
      <c r="IA101" s="14"/>
      <c r="IB101" s="14"/>
    </row>
    <row r="102" spans="1:236" s="99" customFormat="1" ht="27" customHeight="1">
      <c r="A102" s="64">
        <v>71</v>
      </c>
      <c r="B102" s="58">
        <v>6</v>
      </c>
      <c r="C102" s="61" t="s">
        <v>44</v>
      </c>
      <c r="D102" s="60">
        <v>1</v>
      </c>
      <c r="E102" s="60">
        <v>1</v>
      </c>
      <c r="F102" s="60" t="s">
        <v>70</v>
      </c>
      <c r="G102" s="60" t="s">
        <v>64</v>
      </c>
      <c r="H102" s="60" t="s">
        <v>62</v>
      </c>
      <c r="I102" s="60" t="s">
        <v>63</v>
      </c>
      <c r="J102" s="37" t="s">
        <v>144</v>
      </c>
      <c r="K102" s="55">
        <v>4</v>
      </c>
      <c r="L102" s="58">
        <v>0</v>
      </c>
      <c r="M102" s="111">
        <f t="shared" si="27"/>
        <v>0</v>
      </c>
      <c r="N102" s="58">
        <v>0</v>
      </c>
      <c r="O102" s="111">
        <f t="shared" si="28"/>
        <v>0</v>
      </c>
      <c r="P102" s="58">
        <v>0</v>
      </c>
      <c r="Q102" s="111">
        <f t="shared" si="29"/>
        <v>0</v>
      </c>
      <c r="R102" s="58">
        <v>2</v>
      </c>
      <c r="S102" s="111">
        <f t="shared" si="30"/>
        <v>0.5</v>
      </c>
      <c r="T102" s="58">
        <v>2</v>
      </c>
      <c r="U102" s="111">
        <f t="shared" si="31"/>
        <v>0.5</v>
      </c>
      <c r="V102" s="73"/>
      <c r="W102" s="66" t="str">
        <f t="shared" si="37"/>
        <v>A</v>
      </c>
      <c r="X102" s="105"/>
      <c r="Y102" s="92" t="e">
        <f>IF(AND(Q102=100%,S102&gt;=60%,U102&gt;=10%,#REF!="A"),"A",IF(AND(S102&gt;=60%,OR(#REF!="B",#REF!="A")),"B",IF(AND(E102=100%,Q102&gt;=70%,OR(#REF!="B",#REF!="A",#REF!="C")),"C","D")))</f>
        <v>#REF!</v>
      </c>
      <c r="Z102" s="127">
        <v>91</v>
      </c>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93">
        <v>1</v>
      </c>
      <c r="EA102" s="93">
        <v>1</v>
      </c>
      <c r="EB102" s="94" t="s">
        <v>70</v>
      </c>
      <c r="EC102" s="93" t="s">
        <v>64</v>
      </c>
      <c r="ED102" s="94" t="s">
        <v>62</v>
      </c>
      <c r="EE102" s="94" t="s">
        <v>63</v>
      </c>
      <c r="EF102" s="94" t="s">
        <v>144</v>
      </c>
      <c r="EG102" s="95" t="e">
        <f>VLOOKUP(DY102,#REF!,28,0)</f>
        <v>#REF!</v>
      </c>
      <c r="EH102" s="96" t="e">
        <f>VLOOKUP(DY102,#REF!,29,0)</f>
        <v>#REF!</v>
      </c>
      <c r="EI102" s="97" t="e">
        <f t="shared" si="33"/>
        <v>#REF!</v>
      </c>
      <c r="EJ102" s="98" t="e">
        <f>VLOOKUP(DY102,#REF!,30,0)</f>
        <v>#REF!</v>
      </c>
      <c r="EK102" s="97" t="e">
        <f t="shared" si="34"/>
        <v>#REF!</v>
      </c>
      <c r="EL102" s="98" t="e">
        <f>VLOOKUP(DY102,#REF!,31,0)</f>
        <v>#REF!</v>
      </c>
      <c r="EM102" s="97" t="e">
        <f t="shared" si="35"/>
        <v>#REF!</v>
      </c>
      <c r="EN102" s="12" t="s">
        <v>144</v>
      </c>
      <c r="EO102" s="106">
        <f t="shared" si="36"/>
        <v>0</v>
      </c>
      <c r="EP102" s="11"/>
      <c r="EQ102" s="14"/>
      <c r="ER102" s="14"/>
      <c r="ES102" s="14"/>
      <c r="ET102" s="14"/>
      <c r="EU102" s="14"/>
      <c r="EV102" s="14"/>
      <c r="EW102" s="14"/>
      <c r="EX102" s="14"/>
      <c r="EY102" s="14"/>
      <c r="EZ102" s="14"/>
      <c r="FA102" s="14"/>
      <c r="FB102" s="14"/>
      <c r="FC102" s="14"/>
      <c r="FD102" s="14"/>
      <c r="FE102" s="14"/>
      <c r="FF102" s="14"/>
      <c r="FG102" s="14"/>
      <c r="FH102" s="14"/>
      <c r="FI102" s="14"/>
      <c r="FJ102" s="14"/>
      <c r="FK102" s="14"/>
      <c r="FL102" s="14"/>
      <c r="FM102" s="14"/>
      <c r="FN102" s="14"/>
      <c r="FO102" s="14"/>
      <c r="FP102" s="14"/>
      <c r="FQ102" s="14"/>
      <c r="FR102" s="14"/>
      <c r="FS102" s="14"/>
      <c r="FT102" s="14"/>
      <c r="FU102" s="14"/>
      <c r="FV102" s="14"/>
      <c r="FW102" s="14"/>
      <c r="FX102" s="14"/>
      <c r="FY102" s="14"/>
      <c r="FZ102" s="14"/>
      <c r="GA102" s="14"/>
      <c r="GB102" s="14"/>
      <c r="GC102" s="14"/>
      <c r="GD102" s="14"/>
      <c r="GE102" s="14"/>
      <c r="GF102" s="14"/>
      <c r="GG102" s="14"/>
      <c r="GH102" s="14"/>
      <c r="GI102" s="14"/>
      <c r="GJ102" s="14"/>
      <c r="GK102" s="14"/>
      <c r="GL102" s="14"/>
      <c r="GM102" s="14"/>
      <c r="GN102" s="14"/>
      <c r="GO102" s="14"/>
      <c r="GP102" s="14"/>
      <c r="GQ102" s="14"/>
      <c r="GR102" s="14"/>
      <c r="GS102" s="14"/>
      <c r="GT102" s="14"/>
      <c r="GU102" s="14"/>
      <c r="GV102" s="14"/>
      <c r="GW102" s="14"/>
      <c r="GX102" s="14"/>
      <c r="GY102" s="14"/>
      <c r="GZ102" s="14"/>
      <c r="HA102" s="14"/>
      <c r="HB102" s="14"/>
      <c r="HC102" s="14"/>
      <c r="HD102" s="14"/>
      <c r="HE102" s="14"/>
      <c r="HF102" s="14"/>
      <c r="HG102" s="14"/>
      <c r="HH102" s="14"/>
      <c r="HI102" s="14"/>
      <c r="HJ102" s="14"/>
      <c r="HK102" s="14"/>
      <c r="HL102" s="14"/>
      <c r="HM102" s="14"/>
      <c r="HN102" s="14"/>
      <c r="HO102" s="14"/>
      <c r="HP102" s="14"/>
      <c r="HQ102" s="14"/>
      <c r="HR102" s="14"/>
      <c r="HS102" s="14"/>
      <c r="HT102" s="14"/>
      <c r="HU102" s="14"/>
      <c r="HV102" s="14"/>
      <c r="HW102" s="14"/>
      <c r="HX102" s="14"/>
      <c r="HY102" s="14"/>
      <c r="HZ102" s="14"/>
      <c r="IA102" s="14"/>
      <c r="IB102" s="14"/>
    </row>
    <row r="103" spans="1:236" s="99" customFormat="1" ht="27" customHeight="1">
      <c r="A103" s="64">
        <v>72</v>
      </c>
      <c r="B103" s="58">
        <v>7</v>
      </c>
      <c r="C103" s="61" t="s">
        <v>45</v>
      </c>
      <c r="D103" s="60">
        <v>1</v>
      </c>
      <c r="E103" s="60"/>
      <c r="F103" s="60" t="s">
        <v>70</v>
      </c>
      <c r="G103" s="60" t="s">
        <v>64</v>
      </c>
      <c r="H103" s="60" t="s">
        <v>62</v>
      </c>
      <c r="I103" s="60" t="s">
        <v>63</v>
      </c>
      <c r="J103" s="37" t="s">
        <v>144</v>
      </c>
      <c r="K103" s="55">
        <v>3</v>
      </c>
      <c r="L103" s="58">
        <v>0</v>
      </c>
      <c r="M103" s="111">
        <f t="shared" si="27"/>
        <v>0</v>
      </c>
      <c r="N103" s="58">
        <v>0</v>
      </c>
      <c r="O103" s="111">
        <f t="shared" si="28"/>
        <v>0</v>
      </c>
      <c r="P103" s="58">
        <v>0</v>
      </c>
      <c r="Q103" s="111">
        <f t="shared" si="29"/>
        <v>0</v>
      </c>
      <c r="R103" s="58">
        <v>2</v>
      </c>
      <c r="S103" s="111">
        <f t="shared" si="30"/>
        <v>0.6666666666666666</v>
      </c>
      <c r="T103" s="58">
        <v>1</v>
      </c>
      <c r="U103" s="111">
        <f t="shared" si="31"/>
        <v>0.3333333333333333</v>
      </c>
      <c r="V103" s="73"/>
      <c r="W103" s="66" t="str">
        <f t="shared" si="37"/>
        <v>A</v>
      </c>
      <c r="X103" s="105"/>
      <c r="Y103" s="92" t="s">
        <v>144</v>
      </c>
      <c r="Z103" s="14">
        <v>92</v>
      </c>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93">
        <v>1</v>
      </c>
      <c r="EA103" s="93">
        <v>1</v>
      </c>
      <c r="EB103" s="94" t="s">
        <v>68</v>
      </c>
      <c r="EC103" s="93" t="s">
        <v>64</v>
      </c>
      <c r="ED103" s="94" t="s">
        <v>62</v>
      </c>
      <c r="EE103" s="94" t="s">
        <v>63</v>
      </c>
      <c r="EF103" s="94" t="s">
        <v>144</v>
      </c>
      <c r="EG103" s="95" t="e">
        <f>VLOOKUP(DY103,#REF!,28,0)</f>
        <v>#REF!</v>
      </c>
      <c r="EH103" s="96" t="e">
        <f>VLOOKUP(DY103,#REF!,29,0)</f>
        <v>#REF!</v>
      </c>
      <c r="EI103" s="97" t="e">
        <f t="shared" si="33"/>
        <v>#REF!</v>
      </c>
      <c r="EJ103" s="98" t="e">
        <f>VLOOKUP(DY103,#REF!,30,0)</f>
        <v>#REF!</v>
      </c>
      <c r="EK103" s="97" t="e">
        <f t="shared" si="34"/>
        <v>#REF!</v>
      </c>
      <c r="EL103" s="98" t="e">
        <f>VLOOKUP(DY103,#REF!,31,0)</f>
        <v>#REF!</v>
      </c>
      <c r="EM103" s="97" t="e">
        <f t="shared" si="35"/>
        <v>#REF!</v>
      </c>
      <c r="EN103" s="12" t="s">
        <v>144</v>
      </c>
      <c r="EO103" s="106">
        <f t="shared" si="36"/>
        <v>0</v>
      </c>
      <c r="EP103" s="11" t="s">
        <v>193</v>
      </c>
      <c r="EQ103" s="14"/>
      <c r="ER103" s="14"/>
      <c r="ES103" s="14"/>
      <c r="ET103" s="14"/>
      <c r="EU103" s="14"/>
      <c r="EV103" s="14"/>
      <c r="EW103" s="14"/>
      <c r="EX103" s="14"/>
      <c r="EY103" s="14"/>
      <c r="EZ103" s="14"/>
      <c r="FA103" s="14"/>
      <c r="FB103" s="14"/>
      <c r="FC103" s="14"/>
      <c r="FD103" s="14"/>
      <c r="FE103" s="14"/>
      <c r="FF103" s="14"/>
      <c r="FG103" s="14"/>
      <c r="FH103" s="14"/>
      <c r="FI103" s="14"/>
      <c r="FJ103" s="14"/>
      <c r="FK103" s="14"/>
      <c r="FL103" s="14"/>
      <c r="FM103" s="14"/>
      <c r="FN103" s="14"/>
      <c r="FO103" s="14"/>
      <c r="FP103" s="14"/>
      <c r="FQ103" s="14"/>
      <c r="FR103" s="14"/>
      <c r="FS103" s="14"/>
      <c r="FT103" s="14"/>
      <c r="FU103" s="14"/>
      <c r="FV103" s="14"/>
      <c r="FW103" s="14"/>
      <c r="FX103" s="14"/>
      <c r="FY103" s="14"/>
      <c r="FZ103" s="14"/>
      <c r="GA103" s="14"/>
      <c r="GB103" s="14"/>
      <c r="GC103" s="14"/>
      <c r="GD103" s="14"/>
      <c r="GE103" s="14"/>
      <c r="GF103" s="14"/>
      <c r="GG103" s="14"/>
      <c r="GH103" s="14"/>
      <c r="GI103" s="14"/>
      <c r="GJ103" s="14"/>
      <c r="GK103" s="14"/>
      <c r="GL103" s="14"/>
      <c r="GM103" s="14"/>
      <c r="GN103" s="14"/>
      <c r="GO103" s="14"/>
      <c r="GP103" s="14"/>
      <c r="GQ103" s="14"/>
      <c r="GR103" s="14"/>
      <c r="GS103" s="14"/>
      <c r="GT103" s="14"/>
      <c r="GU103" s="14"/>
      <c r="GV103" s="14"/>
      <c r="GW103" s="14"/>
      <c r="GX103" s="14"/>
      <c r="GY103" s="14"/>
      <c r="GZ103" s="14"/>
      <c r="HA103" s="14"/>
      <c r="HB103" s="14"/>
      <c r="HC103" s="14"/>
      <c r="HD103" s="14"/>
      <c r="HE103" s="14"/>
      <c r="HF103" s="14"/>
      <c r="HG103" s="14"/>
      <c r="HH103" s="14"/>
      <c r="HI103" s="14"/>
      <c r="HJ103" s="14"/>
      <c r="HK103" s="14"/>
      <c r="HL103" s="14"/>
      <c r="HM103" s="14"/>
      <c r="HN103" s="14"/>
      <c r="HO103" s="14"/>
      <c r="HP103" s="14"/>
      <c r="HQ103" s="14"/>
      <c r="HR103" s="14"/>
      <c r="HS103" s="14"/>
      <c r="HT103" s="14"/>
      <c r="HU103" s="14"/>
      <c r="HV103" s="14"/>
      <c r="HW103" s="14"/>
      <c r="HX103" s="14"/>
      <c r="HY103" s="14"/>
      <c r="HZ103" s="14"/>
      <c r="IA103" s="14"/>
      <c r="IB103" s="14"/>
    </row>
    <row r="104" spans="1:236" s="134" customFormat="1" ht="27" customHeight="1">
      <c r="A104" s="74"/>
      <c r="B104" s="57" t="s">
        <v>139</v>
      </c>
      <c r="C104" s="59" t="s">
        <v>124</v>
      </c>
      <c r="D104" s="72"/>
      <c r="E104" s="72"/>
      <c r="F104" s="72"/>
      <c r="G104" s="72"/>
      <c r="H104" s="72"/>
      <c r="I104" s="72"/>
      <c r="J104" s="73"/>
      <c r="K104" s="55">
        <f>SUM(K105:K110)</f>
        <v>38</v>
      </c>
      <c r="L104" s="55">
        <f>SUM(L105:L110)</f>
        <v>0</v>
      </c>
      <c r="M104" s="125">
        <f t="shared" si="27"/>
        <v>0</v>
      </c>
      <c r="N104" s="55">
        <f>SUM(N105:N110)</f>
        <v>2</v>
      </c>
      <c r="O104" s="125">
        <f t="shared" si="28"/>
        <v>0.05263157894736842</v>
      </c>
      <c r="P104" s="55">
        <f>SUM(P105:P110)</f>
        <v>1</v>
      </c>
      <c r="Q104" s="125">
        <f t="shared" si="29"/>
        <v>0.02631578947368421</v>
      </c>
      <c r="R104" s="55">
        <f>SUM(R105:R110)</f>
        <v>35</v>
      </c>
      <c r="S104" s="125">
        <f t="shared" si="30"/>
        <v>0.9210526315789473</v>
      </c>
      <c r="T104" s="55">
        <f>SUM(T105:T110)</f>
        <v>0</v>
      </c>
      <c r="U104" s="125">
        <f t="shared" si="31"/>
        <v>0</v>
      </c>
      <c r="V104" s="73"/>
      <c r="W104" s="66"/>
      <c r="X104" s="105"/>
      <c r="Y104" s="126" t="e">
        <f>IF(AND(Q104=100%,S104&gt;=60%,U104&gt;=10%,#REF!="A"),"A",IF(AND(S104&gt;=60%,OR(#REF!="B",#REF!="A")),"B",IF(AND(E104=100%,Q104&gt;=70%,OR(#REF!="B",#REF!="A",#REF!="C")),"C","D")))</f>
        <v>#REF!</v>
      </c>
      <c r="Z104" s="127">
        <v>93</v>
      </c>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27"/>
      <c r="BD104" s="127"/>
      <c r="BE104" s="127"/>
      <c r="BF104" s="127"/>
      <c r="BG104" s="127"/>
      <c r="BH104" s="127"/>
      <c r="BI104" s="127"/>
      <c r="BJ104" s="127"/>
      <c r="BK104" s="127"/>
      <c r="BL104" s="127"/>
      <c r="BM104" s="127"/>
      <c r="BN104" s="127"/>
      <c r="BO104" s="127"/>
      <c r="BP104" s="127"/>
      <c r="BQ104" s="127"/>
      <c r="BR104" s="127"/>
      <c r="BS104" s="127"/>
      <c r="BT104" s="127"/>
      <c r="BU104" s="127"/>
      <c r="BV104" s="127"/>
      <c r="BW104" s="127"/>
      <c r="BX104" s="127"/>
      <c r="BY104" s="127"/>
      <c r="BZ104" s="127"/>
      <c r="CA104" s="127"/>
      <c r="CB104" s="127"/>
      <c r="CC104" s="127"/>
      <c r="CD104" s="127"/>
      <c r="CE104" s="127"/>
      <c r="CF104" s="127"/>
      <c r="CG104" s="127"/>
      <c r="CH104" s="127"/>
      <c r="CI104" s="127"/>
      <c r="CJ104" s="127"/>
      <c r="CK104" s="127"/>
      <c r="CL104" s="127"/>
      <c r="CM104" s="127"/>
      <c r="CN104" s="127"/>
      <c r="CO104" s="127"/>
      <c r="CP104" s="127"/>
      <c r="CQ104" s="127"/>
      <c r="CR104" s="127"/>
      <c r="CS104" s="127"/>
      <c r="CT104" s="127"/>
      <c r="CU104" s="127"/>
      <c r="CV104" s="127"/>
      <c r="CW104" s="127"/>
      <c r="CX104" s="127"/>
      <c r="CY104" s="127"/>
      <c r="CZ104" s="127"/>
      <c r="DA104" s="127"/>
      <c r="DB104" s="127"/>
      <c r="DC104" s="127"/>
      <c r="DD104" s="127"/>
      <c r="DE104" s="127"/>
      <c r="DF104" s="127"/>
      <c r="DG104" s="127"/>
      <c r="DH104" s="127"/>
      <c r="DI104" s="127"/>
      <c r="DJ104" s="127"/>
      <c r="DK104" s="127"/>
      <c r="DL104" s="127"/>
      <c r="DM104" s="127"/>
      <c r="DN104" s="127"/>
      <c r="DO104" s="127"/>
      <c r="DP104" s="127"/>
      <c r="DQ104" s="127"/>
      <c r="DR104" s="127"/>
      <c r="DS104" s="127"/>
      <c r="DT104" s="127"/>
      <c r="DU104" s="127"/>
      <c r="DV104" s="127"/>
      <c r="DW104" s="127"/>
      <c r="DX104" s="127"/>
      <c r="DY104" s="127"/>
      <c r="DZ104" s="128">
        <v>1</v>
      </c>
      <c r="EA104" s="128">
        <v>1</v>
      </c>
      <c r="EB104" s="128" t="s">
        <v>68</v>
      </c>
      <c r="EC104" s="128" t="s">
        <v>64</v>
      </c>
      <c r="ED104" s="128" t="s">
        <v>62</v>
      </c>
      <c r="EE104" s="128" t="s">
        <v>63</v>
      </c>
      <c r="EF104" s="128" t="s">
        <v>140</v>
      </c>
      <c r="EG104" s="95" t="e">
        <f>VLOOKUP(DY104,#REF!,28,0)</f>
        <v>#REF!</v>
      </c>
      <c r="EH104" s="130" t="e">
        <f>VLOOKUP(DY104,#REF!,29,0)</f>
        <v>#REF!</v>
      </c>
      <c r="EI104" s="131" t="e">
        <f t="shared" si="33"/>
        <v>#REF!</v>
      </c>
      <c r="EJ104" s="132" t="e">
        <f>VLOOKUP(DY104,#REF!,30,0)</f>
        <v>#REF!</v>
      </c>
      <c r="EK104" s="131" t="e">
        <f t="shared" si="34"/>
        <v>#REF!</v>
      </c>
      <c r="EL104" s="132" t="e">
        <f>VLOOKUP(DY104,#REF!,31,0)</f>
        <v>#REF!</v>
      </c>
      <c r="EM104" s="131" t="e">
        <f t="shared" si="35"/>
        <v>#REF!</v>
      </c>
      <c r="EN104" s="106" t="s">
        <v>140</v>
      </c>
      <c r="EO104" s="106">
        <f t="shared" si="36"/>
        <v>0</v>
      </c>
      <c r="EP104" s="133"/>
      <c r="EQ104" s="127"/>
      <c r="ER104" s="127"/>
      <c r="ES104" s="127"/>
      <c r="ET104" s="127"/>
      <c r="EU104" s="127"/>
      <c r="EV104" s="127"/>
      <c r="EW104" s="127"/>
      <c r="EX104" s="127"/>
      <c r="EY104" s="127"/>
      <c r="EZ104" s="127"/>
      <c r="FA104" s="127"/>
      <c r="FB104" s="127"/>
      <c r="FC104" s="127"/>
      <c r="FD104" s="127"/>
      <c r="FE104" s="127"/>
      <c r="FF104" s="127"/>
      <c r="FG104" s="127"/>
      <c r="FH104" s="127"/>
      <c r="FI104" s="127"/>
      <c r="FJ104" s="127"/>
      <c r="FK104" s="127"/>
      <c r="FL104" s="127"/>
      <c r="FM104" s="127"/>
      <c r="FN104" s="127"/>
      <c r="FO104" s="127"/>
      <c r="FP104" s="127"/>
      <c r="FQ104" s="127"/>
      <c r="FR104" s="127"/>
      <c r="FS104" s="127"/>
      <c r="FT104" s="127"/>
      <c r="FU104" s="127"/>
      <c r="FV104" s="127"/>
      <c r="FW104" s="127"/>
      <c r="FX104" s="127"/>
      <c r="FY104" s="127"/>
      <c r="FZ104" s="127"/>
      <c r="GA104" s="127"/>
      <c r="GB104" s="127"/>
      <c r="GC104" s="127"/>
      <c r="GD104" s="127"/>
      <c r="GE104" s="127"/>
      <c r="GF104" s="127"/>
      <c r="GG104" s="127"/>
      <c r="GH104" s="127"/>
      <c r="GI104" s="127"/>
      <c r="GJ104" s="127"/>
      <c r="GK104" s="127"/>
      <c r="GL104" s="127"/>
      <c r="GM104" s="127"/>
      <c r="GN104" s="127"/>
      <c r="GO104" s="127"/>
      <c r="GP104" s="127"/>
      <c r="GQ104" s="127"/>
      <c r="GR104" s="127"/>
      <c r="GS104" s="127"/>
      <c r="GT104" s="127"/>
      <c r="GU104" s="127"/>
      <c r="GV104" s="127"/>
      <c r="GW104" s="127"/>
      <c r="GX104" s="127"/>
      <c r="GY104" s="127"/>
      <c r="GZ104" s="127"/>
      <c r="HA104" s="127"/>
      <c r="HB104" s="127"/>
      <c r="HC104" s="127"/>
      <c r="HD104" s="127"/>
      <c r="HE104" s="127"/>
      <c r="HF104" s="127"/>
      <c r="HG104" s="127"/>
      <c r="HH104" s="127"/>
      <c r="HI104" s="127"/>
      <c r="HJ104" s="127"/>
      <c r="HK104" s="127"/>
      <c r="HL104" s="127"/>
      <c r="HM104" s="127"/>
      <c r="HN104" s="127"/>
      <c r="HO104" s="127"/>
      <c r="HP104" s="127"/>
      <c r="HQ104" s="127"/>
      <c r="HR104" s="127"/>
      <c r="HS104" s="127"/>
      <c r="HT104" s="127"/>
      <c r="HU104" s="127"/>
      <c r="HV104" s="127"/>
      <c r="HW104" s="127"/>
      <c r="HX104" s="127"/>
      <c r="HY104" s="127"/>
      <c r="HZ104" s="127"/>
      <c r="IA104" s="127"/>
      <c r="IB104" s="127"/>
    </row>
    <row r="105" spans="1:236" s="99" customFormat="1" ht="27" customHeight="1">
      <c r="A105" s="64">
        <v>73</v>
      </c>
      <c r="B105" s="58">
        <v>1</v>
      </c>
      <c r="C105" s="61" t="s">
        <v>119</v>
      </c>
      <c r="D105" s="60">
        <v>1</v>
      </c>
      <c r="E105" s="60">
        <v>1</v>
      </c>
      <c r="F105" s="60" t="s">
        <v>74</v>
      </c>
      <c r="G105" s="60" t="s">
        <v>64</v>
      </c>
      <c r="H105" s="60" t="s">
        <v>62</v>
      </c>
      <c r="I105" s="60" t="s">
        <v>63</v>
      </c>
      <c r="J105" s="37" t="s">
        <v>144</v>
      </c>
      <c r="K105" s="55">
        <f>L105+N105+P105+R105+T105</f>
        <v>2</v>
      </c>
      <c r="L105" s="58">
        <v>0</v>
      </c>
      <c r="M105" s="111">
        <f t="shared" si="27"/>
        <v>0</v>
      </c>
      <c r="N105" s="58">
        <v>0</v>
      </c>
      <c r="O105" s="111">
        <f t="shared" si="28"/>
        <v>0</v>
      </c>
      <c r="P105" s="58">
        <v>0</v>
      </c>
      <c r="Q105" s="111">
        <f t="shared" si="29"/>
        <v>0</v>
      </c>
      <c r="R105" s="58">
        <v>2</v>
      </c>
      <c r="S105" s="111">
        <f t="shared" si="30"/>
        <v>1</v>
      </c>
      <c r="T105" s="58">
        <v>0</v>
      </c>
      <c r="U105" s="111">
        <f t="shared" si="31"/>
        <v>0</v>
      </c>
      <c r="V105" s="73"/>
      <c r="W105" s="66" t="str">
        <f aca="true" t="shared" si="38" ref="W105:W110">IF(U105&gt;=30%,"A","B")</f>
        <v>B</v>
      </c>
      <c r="X105" s="105"/>
      <c r="Y105" s="92" t="e">
        <f>IF(AND(Q105=100%,S105&gt;=60%,U105&gt;=10%,#REF!="A"),"A",IF(AND(S105&gt;=60%,OR(#REF!="B",#REF!="A")),"B",IF(AND(E105=100%,Q105&gt;=70%,OR(#REF!="B",#REF!="A",#REF!="C")),"C","D")))</f>
        <v>#REF!</v>
      </c>
      <c r="Z105" s="14">
        <v>94</v>
      </c>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93">
        <v>1</v>
      </c>
      <c r="EA105" s="93">
        <v>1</v>
      </c>
      <c r="EB105" s="94" t="s">
        <v>70</v>
      </c>
      <c r="EC105" s="93" t="s">
        <v>64</v>
      </c>
      <c r="ED105" s="94" t="s">
        <v>62</v>
      </c>
      <c r="EE105" s="94" t="s">
        <v>63</v>
      </c>
      <c r="EF105" s="94" t="s">
        <v>140</v>
      </c>
      <c r="EG105" s="95" t="e">
        <f>VLOOKUP(DY105,#REF!,28,0)</f>
        <v>#REF!</v>
      </c>
      <c r="EH105" s="96" t="e">
        <f>VLOOKUP(DY105,#REF!,29,0)</f>
        <v>#REF!</v>
      </c>
      <c r="EI105" s="97" t="e">
        <f t="shared" si="33"/>
        <v>#REF!</v>
      </c>
      <c r="EJ105" s="98" t="e">
        <f>VLOOKUP(DY105,#REF!,30,0)</f>
        <v>#REF!</v>
      </c>
      <c r="EK105" s="97" t="e">
        <f t="shared" si="34"/>
        <v>#REF!</v>
      </c>
      <c r="EL105" s="98" t="e">
        <f>VLOOKUP(DY105,#REF!,31,0)</f>
        <v>#REF!</v>
      </c>
      <c r="EM105" s="97" t="e">
        <f t="shared" si="35"/>
        <v>#REF!</v>
      </c>
      <c r="EN105" s="12" t="s">
        <v>140</v>
      </c>
      <c r="EO105" s="106">
        <f t="shared" si="36"/>
        <v>0</v>
      </c>
      <c r="EP105" s="11"/>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row>
    <row r="106" spans="1:236" s="99" customFormat="1" ht="27" customHeight="1">
      <c r="A106" s="64">
        <v>74</v>
      </c>
      <c r="B106" s="58">
        <v>2</v>
      </c>
      <c r="C106" s="61" t="s">
        <v>39</v>
      </c>
      <c r="D106" s="60">
        <v>1</v>
      </c>
      <c r="E106" s="60">
        <v>1</v>
      </c>
      <c r="F106" s="60" t="s">
        <v>74</v>
      </c>
      <c r="G106" s="60" t="s">
        <v>64</v>
      </c>
      <c r="H106" s="60" t="s">
        <v>62</v>
      </c>
      <c r="I106" s="60" t="s">
        <v>63</v>
      </c>
      <c r="J106" s="37" t="s">
        <v>140</v>
      </c>
      <c r="K106" s="55">
        <v>3</v>
      </c>
      <c r="L106" s="58">
        <v>0</v>
      </c>
      <c r="M106" s="111">
        <f t="shared" si="27"/>
        <v>0</v>
      </c>
      <c r="N106" s="58">
        <v>0</v>
      </c>
      <c r="O106" s="111">
        <f t="shared" si="28"/>
        <v>0</v>
      </c>
      <c r="P106" s="58">
        <v>0</v>
      </c>
      <c r="Q106" s="111">
        <f t="shared" si="29"/>
        <v>0</v>
      </c>
      <c r="R106" s="58">
        <v>3</v>
      </c>
      <c r="S106" s="111">
        <f t="shared" si="30"/>
        <v>1</v>
      </c>
      <c r="T106" s="58">
        <v>0</v>
      </c>
      <c r="U106" s="111">
        <f t="shared" si="31"/>
        <v>0</v>
      </c>
      <c r="V106" s="73"/>
      <c r="W106" s="66" t="str">
        <f t="shared" si="38"/>
        <v>B</v>
      </c>
      <c r="X106" s="105"/>
      <c r="Y106" s="92" t="e">
        <f>IF(AND(Q106=100%,S106&gt;=60%,U106&gt;=10%,#REF!="A"),"A",IF(AND(S106&gt;=60%,OR(#REF!="B",#REF!="A")),"B",IF(AND(E106=100%,Q106&gt;=70%,OR(#REF!="B",#REF!="A",#REF!="C")),"C","D")))</f>
        <v>#REF!</v>
      </c>
      <c r="Z106" s="127">
        <v>95</v>
      </c>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93">
        <v>1</v>
      </c>
      <c r="EA106" s="93">
        <v>1</v>
      </c>
      <c r="EB106" s="94" t="s">
        <v>70</v>
      </c>
      <c r="EC106" s="93" t="s">
        <v>64</v>
      </c>
      <c r="ED106" s="94" t="s">
        <v>62</v>
      </c>
      <c r="EE106" s="94" t="s">
        <v>63</v>
      </c>
      <c r="EF106" s="94" t="s">
        <v>144</v>
      </c>
      <c r="EG106" s="95" t="e">
        <f>VLOOKUP(DY106,#REF!,28,0)</f>
        <v>#REF!</v>
      </c>
      <c r="EH106" s="96" t="e">
        <f>VLOOKUP(DY106,#REF!,29,0)</f>
        <v>#REF!</v>
      </c>
      <c r="EI106" s="97" t="e">
        <f t="shared" si="33"/>
        <v>#REF!</v>
      </c>
      <c r="EJ106" s="98" t="e">
        <f>VLOOKUP(DY106,#REF!,30,0)</f>
        <v>#REF!</v>
      </c>
      <c r="EK106" s="97" t="e">
        <f t="shared" si="34"/>
        <v>#REF!</v>
      </c>
      <c r="EL106" s="98" t="e">
        <f>VLOOKUP(DY106,#REF!,31,0)</f>
        <v>#REF!</v>
      </c>
      <c r="EM106" s="97" t="e">
        <f t="shared" si="35"/>
        <v>#REF!</v>
      </c>
      <c r="EN106" s="12" t="s">
        <v>140</v>
      </c>
      <c r="EO106" s="106">
        <f t="shared" si="36"/>
        <v>0</v>
      </c>
      <c r="EP106" s="11"/>
      <c r="EQ106" s="14"/>
      <c r="ER106" s="14"/>
      <c r="ES106" s="14"/>
      <c r="ET106" s="14"/>
      <c r="EU106" s="14"/>
      <c r="EV106" s="14"/>
      <c r="EW106" s="14"/>
      <c r="EX106" s="14"/>
      <c r="EY106" s="14"/>
      <c r="EZ106" s="14"/>
      <c r="FA106" s="14"/>
      <c r="FB106" s="14"/>
      <c r="FC106" s="14"/>
      <c r="FD106" s="14"/>
      <c r="FE106" s="14"/>
      <c r="FF106" s="14"/>
      <c r="FG106" s="14"/>
      <c r="FH106" s="14"/>
      <c r="FI106" s="14"/>
      <c r="FJ106" s="14"/>
      <c r="FK106" s="14"/>
      <c r="FL106" s="14"/>
      <c r="FM106" s="14"/>
      <c r="FN106" s="14"/>
      <c r="FO106" s="14"/>
      <c r="FP106" s="14"/>
      <c r="FQ106" s="14"/>
      <c r="FR106" s="14"/>
      <c r="FS106" s="14"/>
      <c r="FT106" s="14"/>
      <c r="FU106" s="14"/>
      <c r="FV106" s="14"/>
      <c r="FW106" s="14"/>
      <c r="FX106" s="14"/>
      <c r="FY106" s="14"/>
      <c r="FZ106" s="14"/>
      <c r="GA106" s="14"/>
      <c r="GB106" s="14"/>
      <c r="GC106" s="14"/>
      <c r="GD106" s="14"/>
      <c r="GE106" s="14"/>
      <c r="GF106" s="14"/>
      <c r="GG106" s="14"/>
      <c r="GH106" s="14"/>
      <c r="GI106" s="14"/>
      <c r="GJ106" s="14"/>
      <c r="GK106" s="14"/>
      <c r="GL106" s="14"/>
      <c r="GM106" s="14"/>
      <c r="GN106" s="14"/>
      <c r="GO106" s="14"/>
      <c r="GP106" s="14"/>
      <c r="GQ106" s="14"/>
      <c r="GR106" s="14"/>
      <c r="GS106" s="14"/>
      <c r="GT106" s="14"/>
      <c r="GU106" s="14"/>
      <c r="GV106" s="14"/>
      <c r="GW106" s="14"/>
      <c r="GX106" s="14"/>
      <c r="GY106" s="14"/>
      <c r="GZ106" s="14"/>
      <c r="HA106" s="14"/>
      <c r="HB106" s="14"/>
      <c r="HC106" s="14"/>
      <c r="HD106" s="14"/>
      <c r="HE106" s="14"/>
      <c r="HF106" s="14"/>
      <c r="HG106" s="14"/>
      <c r="HH106" s="14"/>
      <c r="HI106" s="14"/>
      <c r="HJ106" s="14"/>
      <c r="HK106" s="14"/>
      <c r="HL106" s="14"/>
      <c r="HM106" s="14"/>
      <c r="HN106" s="14"/>
      <c r="HO106" s="14"/>
      <c r="HP106" s="14"/>
      <c r="HQ106" s="14"/>
      <c r="HR106" s="14"/>
      <c r="HS106" s="14"/>
      <c r="HT106" s="14"/>
      <c r="HU106" s="14"/>
      <c r="HV106" s="14"/>
      <c r="HW106" s="14"/>
      <c r="HX106" s="14"/>
      <c r="HY106" s="14"/>
      <c r="HZ106" s="14"/>
      <c r="IA106" s="14"/>
      <c r="IB106" s="14"/>
    </row>
    <row r="107" spans="1:236" s="99" customFormat="1" ht="27" customHeight="1">
      <c r="A107" s="64">
        <v>75</v>
      </c>
      <c r="B107" s="58">
        <v>3</v>
      </c>
      <c r="C107" s="61" t="s">
        <v>89</v>
      </c>
      <c r="D107" s="60">
        <v>1</v>
      </c>
      <c r="E107" s="60">
        <v>1</v>
      </c>
      <c r="F107" s="60" t="s">
        <v>74</v>
      </c>
      <c r="G107" s="60" t="s">
        <v>64</v>
      </c>
      <c r="H107" s="60" t="s">
        <v>62</v>
      </c>
      <c r="I107" s="60" t="s">
        <v>63</v>
      </c>
      <c r="J107" s="37" t="s">
        <v>140</v>
      </c>
      <c r="K107" s="55">
        <v>10</v>
      </c>
      <c r="L107" s="58">
        <v>0</v>
      </c>
      <c r="M107" s="111">
        <f t="shared" si="27"/>
        <v>0</v>
      </c>
      <c r="N107" s="58">
        <v>0</v>
      </c>
      <c r="O107" s="111">
        <f t="shared" si="28"/>
        <v>0</v>
      </c>
      <c r="P107" s="58">
        <v>0</v>
      </c>
      <c r="Q107" s="111">
        <f t="shared" si="29"/>
        <v>0</v>
      </c>
      <c r="R107" s="58">
        <v>10</v>
      </c>
      <c r="S107" s="111">
        <f t="shared" si="30"/>
        <v>1</v>
      </c>
      <c r="T107" s="58">
        <v>0</v>
      </c>
      <c r="U107" s="111">
        <f t="shared" si="31"/>
        <v>0</v>
      </c>
      <c r="V107" s="73"/>
      <c r="W107" s="66" t="str">
        <f t="shared" si="38"/>
        <v>B</v>
      </c>
      <c r="X107" s="105"/>
      <c r="Y107" s="92" t="e">
        <f>IF(AND(Q107=100%,S107&gt;=60%,U107&gt;=10%,#REF!="A"),"A",IF(AND(S107&gt;=60%,OR(#REF!="B",#REF!="A")),"B",IF(AND(E107=100%,Q107&gt;=70%,OR(#REF!="B",#REF!="A",#REF!="C")),"C","D")))</f>
        <v>#REF!</v>
      </c>
      <c r="Z107" s="14">
        <v>96</v>
      </c>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93">
        <v>1</v>
      </c>
      <c r="EA107" s="93">
        <v>1</v>
      </c>
      <c r="EB107" s="94" t="s">
        <v>68</v>
      </c>
      <c r="EC107" s="93" t="s">
        <v>64</v>
      </c>
      <c r="ED107" s="94" t="s">
        <v>62</v>
      </c>
      <c r="EE107" s="94" t="s">
        <v>63</v>
      </c>
      <c r="EF107" s="94" t="s">
        <v>144</v>
      </c>
      <c r="EG107" s="95" t="e">
        <f>VLOOKUP(DY107,#REF!,28,0)</f>
        <v>#REF!</v>
      </c>
      <c r="EH107" s="96" t="e">
        <f>VLOOKUP(DY107,#REF!,29,0)</f>
        <v>#REF!</v>
      </c>
      <c r="EI107" s="97" t="e">
        <f t="shared" si="33"/>
        <v>#REF!</v>
      </c>
      <c r="EJ107" s="98" t="e">
        <f>VLOOKUP(DY107,#REF!,30,0)</f>
        <v>#REF!</v>
      </c>
      <c r="EK107" s="97" t="e">
        <f t="shared" si="34"/>
        <v>#REF!</v>
      </c>
      <c r="EL107" s="98" t="e">
        <f>VLOOKUP(DY107,#REF!,31,0)</f>
        <v>#REF!</v>
      </c>
      <c r="EM107" s="97" t="e">
        <f t="shared" si="35"/>
        <v>#REF!</v>
      </c>
      <c r="EN107" s="12" t="s">
        <v>140</v>
      </c>
      <c r="EO107" s="106">
        <f t="shared" si="36"/>
        <v>0</v>
      </c>
      <c r="EP107" s="11"/>
      <c r="EQ107" s="14"/>
      <c r="ER107" s="14"/>
      <c r="ES107" s="14"/>
      <c r="ET107" s="14"/>
      <c r="EU107" s="14"/>
      <c r="EV107" s="14"/>
      <c r="EW107" s="14"/>
      <c r="EX107" s="14"/>
      <c r="EY107" s="14"/>
      <c r="EZ107" s="14"/>
      <c r="FA107" s="14"/>
      <c r="FB107" s="14"/>
      <c r="FC107" s="14"/>
      <c r="FD107" s="14"/>
      <c r="FE107" s="14"/>
      <c r="FF107" s="14"/>
      <c r="FG107" s="14"/>
      <c r="FH107" s="14"/>
      <c r="FI107" s="14"/>
      <c r="FJ107" s="14"/>
      <c r="FK107" s="14"/>
      <c r="FL107" s="14"/>
      <c r="FM107" s="14"/>
      <c r="FN107" s="14"/>
      <c r="FO107" s="14"/>
      <c r="FP107" s="14"/>
      <c r="FQ107" s="14"/>
      <c r="FR107" s="14"/>
      <c r="FS107" s="14"/>
      <c r="FT107" s="14"/>
      <c r="FU107" s="14"/>
      <c r="FV107" s="14"/>
      <c r="FW107" s="14"/>
      <c r="FX107" s="14"/>
      <c r="FY107" s="14"/>
      <c r="FZ107" s="14"/>
      <c r="GA107" s="14"/>
      <c r="GB107" s="14"/>
      <c r="GC107" s="14"/>
      <c r="GD107" s="14"/>
      <c r="GE107" s="14"/>
      <c r="GF107" s="14"/>
      <c r="GG107" s="14"/>
      <c r="GH107" s="14"/>
      <c r="GI107" s="14"/>
      <c r="GJ107" s="14"/>
      <c r="GK107" s="14"/>
      <c r="GL107" s="14"/>
      <c r="GM107" s="14"/>
      <c r="GN107" s="14"/>
      <c r="GO107" s="14"/>
      <c r="GP107" s="14"/>
      <c r="GQ107" s="14"/>
      <c r="GR107" s="14"/>
      <c r="GS107" s="14"/>
      <c r="GT107" s="14"/>
      <c r="GU107" s="14"/>
      <c r="GV107" s="14"/>
      <c r="GW107" s="14"/>
      <c r="GX107" s="14"/>
      <c r="GY107" s="14"/>
      <c r="GZ107" s="14"/>
      <c r="HA107" s="14"/>
      <c r="HB107" s="14"/>
      <c r="HC107" s="14"/>
      <c r="HD107" s="14"/>
      <c r="HE107" s="14"/>
      <c r="HF107" s="14"/>
      <c r="HG107" s="14"/>
      <c r="HH107" s="14"/>
      <c r="HI107" s="14"/>
      <c r="HJ107" s="14"/>
      <c r="HK107" s="14"/>
      <c r="HL107" s="14"/>
      <c r="HM107" s="14"/>
      <c r="HN107" s="14"/>
      <c r="HO107" s="14"/>
      <c r="HP107" s="14"/>
      <c r="HQ107" s="14"/>
      <c r="HR107" s="14"/>
      <c r="HS107" s="14"/>
      <c r="HT107" s="14"/>
      <c r="HU107" s="14"/>
      <c r="HV107" s="14"/>
      <c r="HW107" s="14"/>
      <c r="HX107" s="14"/>
      <c r="HY107" s="14"/>
      <c r="HZ107" s="14"/>
      <c r="IA107" s="14"/>
      <c r="IB107" s="14"/>
    </row>
    <row r="108" spans="1:236" s="99" customFormat="1" ht="27" customHeight="1">
      <c r="A108" s="64">
        <v>76</v>
      </c>
      <c r="B108" s="58">
        <v>4</v>
      </c>
      <c r="C108" s="61" t="s">
        <v>120</v>
      </c>
      <c r="D108" s="60">
        <v>1</v>
      </c>
      <c r="E108" s="60">
        <v>1</v>
      </c>
      <c r="F108" s="60" t="s">
        <v>74</v>
      </c>
      <c r="G108" s="60" t="s">
        <v>64</v>
      </c>
      <c r="H108" s="60" t="s">
        <v>62</v>
      </c>
      <c r="I108" s="60" t="s">
        <v>63</v>
      </c>
      <c r="J108" s="37" t="s">
        <v>140</v>
      </c>
      <c r="K108" s="55">
        <v>5</v>
      </c>
      <c r="L108" s="58">
        <v>0</v>
      </c>
      <c r="M108" s="111">
        <f t="shared" si="27"/>
        <v>0</v>
      </c>
      <c r="N108" s="58">
        <v>0</v>
      </c>
      <c r="O108" s="111">
        <f t="shared" si="28"/>
        <v>0</v>
      </c>
      <c r="P108" s="58">
        <v>1</v>
      </c>
      <c r="Q108" s="111">
        <f t="shared" si="29"/>
        <v>0.2</v>
      </c>
      <c r="R108" s="58">
        <v>4</v>
      </c>
      <c r="S108" s="111">
        <f t="shared" si="30"/>
        <v>0.8</v>
      </c>
      <c r="T108" s="58">
        <v>0</v>
      </c>
      <c r="U108" s="111">
        <f t="shared" si="31"/>
        <v>0</v>
      </c>
      <c r="V108" s="73"/>
      <c r="W108" s="66" t="str">
        <f t="shared" si="38"/>
        <v>B</v>
      </c>
      <c r="X108" s="105"/>
      <c r="Y108" s="92" t="e">
        <f>IF(AND(Q108=100%,S108&gt;=60%,U108&gt;=10%,#REF!="A"),"A",IF(AND(S108&gt;=60%,OR(#REF!="B",#REF!="A")),"B",IF(AND(E108=100%,Q108&gt;=70%,OR(#REF!="B",#REF!="A",#REF!="C")),"C","D")))</f>
        <v>#REF!</v>
      </c>
      <c r="Z108" s="127">
        <v>97</v>
      </c>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93">
        <v>1</v>
      </c>
      <c r="EA108" s="93">
        <v>1</v>
      </c>
      <c r="EB108" s="94" t="s">
        <v>68</v>
      </c>
      <c r="EC108" s="93" t="s">
        <v>64</v>
      </c>
      <c r="ED108" s="94" t="s">
        <v>62</v>
      </c>
      <c r="EE108" s="94" t="s">
        <v>63</v>
      </c>
      <c r="EF108" s="94" t="s">
        <v>144</v>
      </c>
      <c r="EG108" s="95" t="e">
        <f>VLOOKUP(DY108,#REF!,28,0)</f>
        <v>#REF!</v>
      </c>
      <c r="EH108" s="96" t="e">
        <f>VLOOKUP(DY108,#REF!,29,0)</f>
        <v>#REF!</v>
      </c>
      <c r="EI108" s="97" t="e">
        <f t="shared" si="33"/>
        <v>#REF!</v>
      </c>
      <c r="EJ108" s="98" t="e">
        <f>VLOOKUP(DY108,#REF!,30,0)</f>
        <v>#REF!</v>
      </c>
      <c r="EK108" s="97" t="e">
        <f t="shared" si="34"/>
        <v>#REF!</v>
      </c>
      <c r="EL108" s="98" t="e">
        <f>VLOOKUP(DY108,#REF!,31,0)</f>
        <v>#REF!</v>
      </c>
      <c r="EM108" s="97" t="e">
        <f t="shared" si="35"/>
        <v>#REF!</v>
      </c>
      <c r="EN108" s="12" t="s">
        <v>144</v>
      </c>
      <c r="EO108" s="106">
        <f t="shared" si="36"/>
        <v>0</v>
      </c>
      <c r="EP108" s="11"/>
      <c r="EQ108" s="14"/>
      <c r="ER108" s="14"/>
      <c r="ES108" s="14"/>
      <c r="ET108" s="14"/>
      <c r="EU108" s="14"/>
      <c r="EV108" s="14"/>
      <c r="EW108" s="14"/>
      <c r="EX108" s="14"/>
      <c r="EY108" s="14"/>
      <c r="EZ108" s="14"/>
      <c r="FA108" s="14"/>
      <c r="FB108" s="14"/>
      <c r="FC108" s="14"/>
      <c r="FD108" s="14"/>
      <c r="FE108" s="14"/>
      <c r="FF108" s="14"/>
      <c r="FG108" s="14"/>
      <c r="FH108" s="14"/>
      <c r="FI108" s="14"/>
      <c r="FJ108" s="14"/>
      <c r="FK108" s="14"/>
      <c r="FL108" s="14"/>
      <c r="FM108" s="14"/>
      <c r="FN108" s="14"/>
      <c r="FO108" s="14"/>
      <c r="FP108" s="14"/>
      <c r="FQ108" s="14"/>
      <c r="FR108" s="14"/>
      <c r="FS108" s="14"/>
      <c r="FT108" s="14"/>
      <c r="FU108" s="14"/>
      <c r="FV108" s="14"/>
      <c r="FW108" s="14"/>
      <c r="FX108" s="14"/>
      <c r="FY108" s="14"/>
      <c r="FZ108" s="14"/>
      <c r="GA108" s="14"/>
      <c r="GB108" s="14"/>
      <c r="GC108" s="14"/>
      <c r="GD108" s="14"/>
      <c r="GE108" s="14"/>
      <c r="GF108" s="14"/>
      <c r="GG108" s="14"/>
      <c r="GH108" s="14"/>
      <c r="GI108" s="14"/>
      <c r="GJ108" s="14"/>
      <c r="GK108" s="14"/>
      <c r="GL108" s="14"/>
      <c r="GM108" s="14"/>
      <c r="GN108" s="14"/>
      <c r="GO108" s="14"/>
      <c r="GP108" s="14"/>
      <c r="GQ108" s="14"/>
      <c r="GR108" s="14"/>
      <c r="GS108" s="14"/>
      <c r="GT108" s="14"/>
      <c r="GU108" s="14"/>
      <c r="GV108" s="14"/>
      <c r="GW108" s="14"/>
      <c r="GX108" s="14"/>
      <c r="GY108" s="14"/>
      <c r="GZ108" s="14"/>
      <c r="HA108" s="14"/>
      <c r="HB108" s="14"/>
      <c r="HC108" s="14"/>
      <c r="HD108" s="14"/>
      <c r="HE108" s="14"/>
      <c r="HF108" s="14"/>
      <c r="HG108" s="14"/>
      <c r="HH108" s="14"/>
      <c r="HI108" s="14"/>
      <c r="HJ108" s="14"/>
      <c r="HK108" s="14"/>
      <c r="HL108" s="14"/>
      <c r="HM108" s="14"/>
      <c r="HN108" s="14"/>
      <c r="HO108" s="14"/>
      <c r="HP108" s="14"/>
      <c r="HQ108" s="14"/>
      <c r="HR108" s="14"/>
      <c r="HS108" s="14"/>
      <c r="HT108" s="14"/>
      <c r="HU108" s="14"/>
      <c r="HV108" s="14"/>
      <c r="HW108" s="14"/>
      <c r="HX108" s="14"/>
      <c r="HY108" s="14"/>
      <c r="HZ108" s="14"/>
      <c r="IA108" s="14"/>
      <c r="IB108" s="14"/>
    </row>
    <row r="109" spans="1:236" s="99" customFormat="1" ht="27" customHeight="1">
      <c r="A109" s="64">
        <v>77</v>
      </c>
      <c r="B109" s="58">
        <v>5</v>
      </c>
      <c r="C109" s="61" t="s">
        <v>40</v>
      </c>
      <c r="D109" s="60">
        <v>1</v>
      </c>
      <c r="E109" s="60">
        <v>1</v>
      </c>
      <c r="F109" s="60" t="s">
        <v>74</v>
      </c>
      <c r="G109" s="60" t="s">
        <v>64</v>
      </c>
      <c r="H109" s="60" t="s">
        <v>62</v>
      </c>
      <c r="I109" s="60" t="s">
        <v>63</v>
      </c>
      <c r="J109" s="37" t="s">
        <v>144</v>
      </c>
      <c r="K109" s="55">
        <v>11</v>
      </c>
      <c r="L109" s="58">
        <v>0</v>
      </c>
      <c r="M109" s="111">
        <f t="shared" si="27"/>
        <v>0</v>
      </c>
      <c r="N109" s="58">
        <v>0</v>
      </c>
      <c r="O109" s="111">
        <f t="shared" si="28"/>
        <v>0</v>
      </c>
      <c r="P109" s="58">
        <v>0</v>
      </c>
      <c r="Q109" s="111">
        <f t="shared" si="29"/>
        <v>0</v>
      </c>
      <c r="R109" s="58">
        <v>11</v>
      </c>
      <c r="S109" s="111">
        <f t="shared" si="30"/>
        <v>1</v>
      </c>
      <c r="T109" s="58">
        <v>0</v>
      </c>
      <c r="U109" s="111">
        <f t="shared" si="31"/>
        <v>0</v>
      </c>
      <c r="V109" s="73"/>
      <c r="W109" s="66" t="str">
        <f t="shared" si="38"/>
        <v>B</v>
      </c>
      <c r="X109" s="105"/>
      <c r="Y109" s="92" t="e">
        <f>IF(AND(Q109=100%,S109&gt;=60%,U109&gt;=10%,#REF!="A"),"A",IF(AND(S109&gt;=60%,OR(#REF!="B",#REF!="A")),"B",IF(AND(E109=100%,Q109&gt;=70%,OR(#REF!="B",#REF!="A",#REF!="C")),"C","D")))</f>
        <v>#REF!</v>
      </c>
      <c r="Z109" s="14">
        <v>98</v>
      </c>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93">
        <v>1</v>
      </c>
      <c r="EA109" s="93">
        <v>1</v>
      </c>
      <c r="EB109" s="94" t="s">
        <v>70</v>
      </c>
      <c r="EC109" s="93" t="s">
        <v>64</v>
      </c>
      <c r="ED109" s="94" t="s">
        <v>62</v>
      </c>
      <c r="EE109" s="94" t="s">
        <v>63</v>
      </c>
      <c r="EF109" s="94" t="s">
        <v>140</v>
      </c>
      <c r="EG109" s="95" t="e">
        <f>VLOOKUP(DY109,#REF!,28,0)</f>
        <v>#REF!</v>
      </c>
      <c r="EH109" s="96" t="e">
        <f>VLOOKUP(DY109,#REF!,29,0)</f>
        <v>#REF!</v>
      </c>
      <c r="EI109" s="97" t="e">
        <f t="shared" si="33"/>
        <v>#REF!</v>
      </c>
      <c r="EJ109" s="98" t="e">
        <f>VLOOKUP(DY109,#REF!,30,0)</f>
        <v>#REF!</v>
      </c>
      <c r="EK109" s="97" t="e">
        <f t="shared" si="34"/>
        <v>#REF!</v>
      </c>
      <c r="EL109" s="98" t="e">
        <f>VLOOKUP(DY109,#REF!,31,0)</f>
        <v>#REF!</v>
      </c>
      <c r="EM109" s="97" t="e">
        <f t="shared" si="35"/>
        <v>#REF!</v>
      </c>
      <c r="EN109" s="12" t="s">
        <v>144</v>
      </c>
      <c r="EO109" s="106">
        <f t="shared" si="36"/>
        <v>0</v>
      </c>
      <c r="EP109" s="11"/>
      <c r="EQ109" s="14"/>
      <c r="ER109" s="14"/>
      <c r="ES109" s="14"/>
      <c r="ET109" s="14"/>
      <c r="EU109" s="14"/>
      <c r="EV109" s="14"/>
      <c r="EW109" s="14"/>
      <c r="EX109" s="14"/>
      <c r="EY109" s="14"/>
      <c r="EZ109" s="14"/>
      <c r="FA109" s="14"/>
      <c r="FB109" s="14"/>
      <c r="FC109" s="14"/>
      <c r="FD109" s="14"/>
      <c r="FE109" s="14"/>
      <c r="FF109" s="14"/>
      <c r="FG109" s="14"/>
      <c r="FH109" s="14"/>
      <c r="FI109" s="14"/>
      <c r="FJ109" s="14"/>
      <c r="FK109" s="14"/>
      <c r="FL109" s="14"/>
      <c r="FM109" s="14"/>
      <c r="FN109" s="14"/>
      <c r="FO109" s="14"/>
      <c r="FP109" s="14"/>
      <c r="FQ109" s="14"/>
      <c r="FR109" s="14"/>
      <c r="FS109" s="14"/>
      <c r="FT109" s="14"/>
      <c r="FU109" s="14"/>
      <c r="FV109" s="14"/>
      <c r="FW109" s="14"/>
      <c r="FX109" s="14"/>
      <c r="FY109" s="14"/>
      <c r="FZ109" s="14"/>
      <c r="GA109" s="14"/>
      <c r="GB109" s="14"/>
      <c r="GC109" s="14"/>
      <c r="GD109" s="14"/>
      <c r="GE109" s="14"/>
      <c r="GF109" s="14"/>
      <c r="GG109" s="14"/>
      <c r="GH109" s="14"/>
      <c r="GI109" s="14"/>
      <c r="GJ109" s="14"/>
      <c r="GK109" s="14"/>
      <c r="GL109" s="14"/>
      <c r="GM109" s="14"/>
      <c r="GN109" s="14"/>
      <c r="GO109" s="14"/>
      <c r="GP109" s="14"/>
      <c r="GQ109" s="14"/>
      <c r="GR109" s="14"/>
      <c r="GS109" s="14"/>
      <c r="GT109" s="14"/>
      <c r="GU109" s="14"/>
      <c r="GV109" s="14"/>
      <c r="GW109" s="14"/>
      <c r="GX109" s="14"/>
      <c r="GY109" s="14"/>
      <c r="GZ109" s="14"/>
      <c r="HA109" s="14"/>
      <c r="HB109" s="14"/>
      <c r="HC109" s="14"/>
      <c r="HD109" s="14"/>
      <c r="HE109" s="14"/>
      <c r="HF109" s="14"/>
      <c r="HG109" s="14"/>
      <c r="HH109" s="14"/>
      <c r="HI109" s="14"/>
      <c r="HJ109" s="14"/>
      <c r="HK109" s="14"/>
      <c r="HL109" s="14"/>
      <c r="HM109" s="14"/>
      <c r="HN109" s="14"/>
      <c r="HO109" s="14"/>
      <c r="HP109" s="14"/>
      <c r="HQ109" s="14"/>
      <c r="HR109" s="14"/>
      <c r="HS109" s="14"/>
      <c r="HT109" s="14"/>
      <c r="HU109" s="14"/>
      <c r="HV109" s="14"/>
      <c r="HW109" s="14"/>
      <c r="HX109" s="14"/>
      <c r="HY109" s="14"/>
      <c r="HZ109" s="14"/>
      <c r="IA109" s="14"/>
      <c r="IB109" s="14"/>
    </row>
    <row r="110" spans="1:236" s="99" customFormat="1" ht="27" customHeight="1">
      <c r="A110" s="64">
        <v>78</v>
      </c>
      <c r="B110" s="58">
        <v>6</v>
      </c>
      <c r="C110" s="61" t="s">
        <v>41</v>
      </c>
      <c r="D110" s="60">
        <v>1</v>
      </c>
      <c r="E110" s="60">
        <v>0.8</v>
      </c>
      <c r="F110" s="60" t="s">
        <v>74</v>
      </c>
      <c r="G110" s="60" t="s">
        <v>64</v>
      </c>
      <c r="H110" s="60" t="s">
        <v>62</v>
      </c>
      <c r="I110" s="60" t="s">
        <v>63</v>
      </c>
      <c r="J110" s="37" t="s">
        <v>140</v>
      </c>
      <c r="K110" s="55">
        <v>7</v>
      </c>
      <c r="L110" s="58">
        <v>0</v>
      </c>
      <c r="M110" s="111">
        <f t="shared" si="27"/>
        <v>0</v>
      </c>
      <c r="N110" s="58">
        <v>2</v>
      </c>
      <c r="O110" s="111">
        <f t="shared" si="28"/>
        <v>0.2857142857142857</v>
      </c>
      <c r="P110" s="58">
        <v>0</v>
      </c>
      <c r="Q110" s="111">
        <f t="shared" si="29"/>
        <v>0</v>
      </c>
      <c r="R110" s="58">
        <v>5</v>
      </c>
      <c r="S110" s="111">
        <f t="shared" si="30"/>
        <v>0.7142857142857143</v>
      </c>
      <c r="T110" s="58">
        <v>0</v>
      </c>
      <c r="U110" s="111">
        <f t="shared" si="31"/>
        <v>0</v>
      </c>
      <c r="V110" s="73"/>
      <c r="W110" s="66" t="str">
        <f t="shared" si="38"/>
        <v>B</v>
      </c>
      <c r="X110" s="105"/>
      <c r="Y110" s="92" t="e">
        <f>IF(AND(Q110=100%,S110&gt;=60%,U110&gt;=10%,#REF!="A"),"A",IF(AND(S110&gt;=60%,OR(#REF!="B",#REF!="A")),"B",IF(AND(E110=100%,Q110&gt;=70%,OR(#REF!="B",#REF!="A",#REF!="C")),"C","D")))</f>
        <v>#REF!</v>
      </c>
      <c r="Z110" s="127">
        <v>99</v>
      </c>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93">
        <v>1</v>
      </c>
      <c r="EA110" s="93">
        <v>1</v>
      </c>
      <c r="EB110" s="94" t="s">
        <v>70</v>
      </c>
      <c r="EC110" s="93" t="s">
        <v>64</v>
      </c>
      <c r="ED110" s="94" t="s">
        <v>62</v>
      </c>
      <c r="EE110" s="100" t="s">
        <v>63</v>
      </c>
      <c r="EF110" s="100" t="s">
        <v>140</v>
      </c>
      <c r="EG110" s="95" t="e">
        <f>VLOOKUP(DY110,#REF!,28,0)</f>
        <v>#REF!</v>
      </c>
      <c r="EH110" s="96" t="e">
        <f>VLOOKUP(DY110,#REF!,29,0)</f>
        <v>#REF!</v>
      </c>
      <c r="EI110" s="97" t="e">
        <f t="shared" si="33"/>
        <v>#REF!</v>
      </c>
      <c r="EJ110" s="98" t="e">
        <f>VLOOKUP(DY110,#REF!,30,0)</f>
        <v>#REF!</v>
      </c>
      <c r="EK110" s="97" t="e">
        <f t="shared" si="34"/>
        <v>#REF!</v>
      </c>
      <c r="EL110" s="98" t="e">
        <f>VLOOKUP(DY110,#REF!,31,0)</f>
        <v>#REF!</v>
      </c>
      <c r="EM110" s="97" t="e">
        <f t="shared" si="35"/>
        <v>#REF!</v>
      </c>
      <c r="EN110" s="12" t="s">
        <v>140</v>
      </c>
      <c r="EO110" s="106">
        <f t="shared" si="36"/>
        <v>0</v>
      </c>
      <c r="EP110" s="11"/>
      <c r="EQ110" s="14"/>
      <c r="ER110" s="14"/>
      <c r="ES110" s="14"/>
      <c r="ET110" s="14"/>
      <c r="EU110" s="14"/>
      <c r="EV110" s="14"/>
      <c r="EW110" s="14"/>
      <c r="EX110" s="14"/>
      <c r="EY110" s="14"/>
      <c r="EZ110" s="14"/>
      <c r="FA110" s="14"/>
      <c r="FB110" s="14"/>
      <c r="FC110" s="14"/>
      <c r="FD110" s="14"/>
      <c r="FE110" s="14"/>
      <c r="FF110" s="14"/>
      <c r="FG110" s="14"/>
      <c r="FH110" s="14"/>
      <c r="FI110" s="14"/>
      <c r="FJ110" s="14"/>
      <c r="FK110" s="14"/>
      <c r="FL110" s="14"/>
      <c r="FM110" s="14"/>
      <c r="FN110" s="14"/>
      <c r="FO110" s="14"/>
      <c r="FP110" s="14"/>
      <c r="FQ110" s="14"/>
      <c r="FR110" s="14"/>
      <c r="FS110" s="14"/>
      <c r="FT110" s="14"/>
      <c r="FU110" s="14"/>
      <c r="FV110" s="14"/>
      <c r="FW110" s="14"/>
      <c r="FX110" s="14"/>
      <c r="FY110" s="14"/>
      <c r="FZ110" s="14"/>
      <c r="GA110" s="14"/>
      <c r="GB110" s="14"/>
      <c r="GC110" s="14"/>
      <c r="GD110" s="14"/>
      <c r="GE110" s="14"/>
      <c r="GF110" s="14"/>
      <c r="GG110" s="14"/>
      <c r="GH110" s="14"/>
      <c r="GI110" s="14"/>
      <c r="GJ110" s="14"/>
      <c r="GK110" s="14"/>
      <c r="GL110" s="14"/>
      <c r="GM110" s="14"/>
      <c r="GN110" s="14"/>
      <c r="GO110" s="14"/>
      <c r="GP110" s="14"/>
      <c r="GQ110" s="14"/>
      <c r="GR110" s="14"/>
      <c r="GS110" s="14"/>
      <c r="GT110" s="14"/>
      <c r="GU110" s="14"/>
      <c r="GV110" s="14"/>
      <c r="GW110" s="14"/>
      <c r="GX110" s="14"/>
      <c r="GY110" s="14"/>
      <c r="GZ110" s="14"/>
      <c r="HA110" s="14"/>
      <c r="HB110" s="14"/>
      <c r="HC110" s="14"/>
      <c r="HD110" s="14"/>
      <c r="HE110" s="14"/>
      <c r="HF110" s="14"/>
      <c r="HG110" s="14"/>
      <c r="HH110" s="14"/>
      <c r="HI110" s="14"/>
      <c r="HJ110" s="14"/>
      <c r="HK110" s="14"/>
      <c r="HL110" s="14"/>
      <c r="HM110" s="14"/>
      <c r="HN110" s="14"/>
      <c r="HO110" s="14"/>
      <c r="HP110" s="14"/>
      <c r="HQ110" s="14"/>
      <c r="HR110" s="14"/>
      <c r="HS110" s="14"/>
      <c r="HT110" s="14"/>
      <c r="HU110" s="14"/>
      <c r="HV110" s="14"/>
      <c r="HW110" s="14"/>
      <c r="HX110" s="14"/>
      <c r="HY110" s="14"/>
      <c r="HZ110" s="14"/>
      <c r="IA110" s="14"/>
      <c r="IB110" s="14"/>
    </row>
    <row r="111" spans="1:236" s="134" customFormat="1" ht="27" customHeight="1">
      <c r="A111" s="74"/>
      <c r="B111" s="57" t="s">
        <v>199</v>
      </c>
      <c r="C111" s="59" t="s">
        <v>137</v>
      </c>
      <c r="D111" s="72"/>
      <c r="E111" s="72"/>
      <c r="F111" s="72"/>
      <c r="G111" s="72"/>
      <c r="H111" s="72"/>
      <c r="I111" s="72"/>
      <c r="J111" s="55"/>
      <c r="K111" s="55">
        <f>SUM(K112:K131)</f>
        <v>171</v>
      </c>
      <c r="L111" s="55">
        <f>SUM(L112:L131)</f>
        <v>0</v>
      </c>
      <c r="M111" s="125">
        <f t="shared" si="27"/>
        <v>0</v>
      </c>
      <c r="N111" s="55">
        <f>SUM(N112:N131)</f>
        <v>1</v>
      </c>
      <c r="O111" s="125">
        <f t="shared" si="28"/>
        <v>0.005847953216374269</v>
      </c>
      <c r="P111" s="55">
        <f>SUM(P112:P131)</f>
        <v>6</v>
      </c>
      <c r="Q111" s="125">
        <f t="shared" si="29"/>
        <v>0.03508771929824561</v>
      </c>
      <c r="R111" s="55">
        <f>SUM(R112:R131)</f>
        <v>151</v>
      </c>
      <c r="S111" s="125">
        <f t="shared" si="30"/>
        <v>0.8830409356725146</v>
      </c>
      <c r="T111" s="55">
        <f>SUM(T112:T131)</f>
        <v>14</v>
      </c>
      <c r="U111" s="125">
        <f t="shared" si="31"/>
        <v>0.08187134502923976</v>
      </c>
      <c r="V111" s="55"/>
      <c r="W111" s="66"/>
      <c r="X111" s="105"/>
      <c r="Y111" s="126"/>
      <c r="Z111" s="14">
        <v>100</v>
      </c>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27"/>
      <c r="BX111" s="127"/>
      <c r="BY111" s="127"/>
      <c r="BZ111" s="127"/>
      <c r="CA111" s="127"/>
      <c r="CB111" s="127"/>
      <c r="CC111" s="127"/>
      <c r="CD111" s="127"/>
      <c r="CE111" s="127"/>
      <c r="CF111" s="127"/>
      <c r="CG111" s="127"/>
      <c r="CH111" s="127"/>
      <c r="CI111" s="127"/>
      <c r="CJ111" s="127"/>
      <c r="CK111" s="127"/>
      <c r="CL111" s="127"/>
      <c r="CM111" s="127"/>
      <c r="CN111" s="127"/>
      <c r="CO111" s="127"/>
      <c r="CP111" s="127"/>
      <c r="CQ111" s="127"/>
      <c r="CR111" s="127"/>
      <c r="CS111" s="127"/>
      <c r="CT111" s="127"/>
      <c r="CU111" s="127"/>
      <c r="CV111" s="127"/>
      <c r="CW111" s="127"/>
      <c r="CX111" s="127"/>
      <c r="CY111" s="127"/>
      <c r="CZ111" s="127"/>
      <c r="DA111" s="127"/>
      <c r="DB111" s="127"/>
      <c r="DC111" s="127"/>
      <c r="DD111" s="127"/>
      <c r="DE111" s="127"/>
      <c r="DF111" s="127"/>
      <c r="DG111" s="127"/>
      <c r="DH111" s="127"/>
      <c r="DI111" s="127"/>
      <c r="DJ111" s="127"/>
      <c r="DK111" s="127"/>
      <c r="DL111" s="127"/>
      <c r="DM111" s="127"/>
      <c r="DN111" s="127"/>
      <c r="DO111" s="127"/>
      <c r="DP111" s="127"/>
      <c r="DQ111" s="127"/>
      <c r="DR111" s="127"/>
      <c r="DS111" s="127"/>
      <c r="DT111" s="127"/>
      <c r="DU111" s="127"/>
      <c r="DV111" s="127"/>
      <c r="DW111" s="127"/>
      <c r="DX111" s="127"/>
      <c r="DY111" s="127"/>
      <c r="DZ111" s="128"/>
      <c r="EA111" s="128"/>
      <c r="EB111" s="129"/>
      <c r="EC111" s="128"/>
      <c r="ED111" s="129"/>
      <c r="EE111" s="136"/>
      <c r="EF111" s="136"/>
      <c r="EG111" s="95"/>
      <c r="EH111" s="130"/>
      <c r="EI111" s="131"/>
      <c r="EJ111" s="132"/>
      <c r="EK111" s="131"/>
      <c r="EL111" s="132"/>
      <c r="EM111" s="131"/>
      <c r="EN111" s="106"/>
      <c r="EO111" s="106"/>
      <c r="EP111" s="133"/>
      <c r="EQ111" s="127"/>
      <c r="ER111" s="127"/>
      <c r="ES111" s="127"/>
      <c r="ET111" s="127"/>
      <c r="EU111" s="127"/>
      <c r="EV111" s="127"/>
      <c r="EW111" s="127"/>
      <c r="EX111" s="127"/>
      <c r="EY111" s="127"/>
      <c r="EZ111" s="127"/>
      <c r="FA111" s="127"/>
      <c r="FB111" s="127"/>
      <c r="FC111" s="127"/>
      <c r="FD111" s="127"/>
      <c r="FE111" s="127"/>
      <c r="FF111" s="127"/>
      <c r="FG111" s="127"/>
      <c r="FH111" s="127"/>
      <c r="FI111" s="127"/>
      <c r="FJ111" s="127"/>
      <c r="FK111" s="127"/>
      <c r="FL111" s="127"/>
      <c r="FM111" s="127"/>
      <c r="FN111" s="127"/>
      <c r="FO111" s="127"/>
      <c r="FP111" s="127"/>
      <c r="FQ111" s="127"/>
      <c r="FR111" s="127"/>
      <c r="FS111" s="127"/>
      <c r="FT111" s="127"/>
      <c r="FU111" s="127"/>
      <c r="FV111" s="127"/>
      <c r="FW111" s="127"/>
      <c r="FX111" s="127"/>
      <c r="FY111" s="127"/>
      <c r="FZ111" s="127"/>
      <c r="GA111" s="127"/>
      <c r="GB111" s="127"/>
      <c r="GC111" s="127"/>
      <c r="GD111" s="127"/>
      <c r="GE111" s="127"/>
      <c r="GF111" s="127"/>
      <c r="GG111" s="127"/>
      <c r="GH111" s="127"/>
      <c r="GI111" s="127"/>
      <c r="GJ111" s="127"/>
      <c r="GK111" s="127"/>
      <c r="GL111" s="127"/>
      <c r="GM111" s="127"/>
      <c r="GN111" s="127"/>
      <c r="GO111" s="127"/>
      <c r="GP111" s="127"/>
      <c r="GQ111" s="127"/>
      <c r="GR111" s="127"/>
      <c r="GS111" s="127"/>
      <c r="GT111" s="127"/>
      <c r="GU111" s="127"/>
      <c r="GV111" s="127"/>
      <c r="GW111" s="127"/>
      <c r="GX111" s="127"/>
      <c r="GY111" s="127"/>
      <c r="GZ111" s="127"/>
      <c r="HA111" s="127"/>
      <c r="HB111" s="127"/>
      <c r="HC111" s="127"/>
      <c r="HD111" s="127"/>
      <c r="HE111" s="127"/>
      <c r="HF111" s="127"/>
      <c r="HG111" s="127"/>
      <c r="HH111" s="127"/>
      <c r="HI111" s="127"/>
      <c r="HJ111" s="127"/>
      <c r="HK111" s="127"/>
      <c r="HL111" s="127"/>
      <c r="HM111" s="127"/>
      <c r="HN111" s="127"/>
      <c r="HO111" s="127"/>
      <c r="HP111" s="127"/>
      <c r="HQ111" s="127"/>
      <c r="HR111" s="127"/>
      <c r="HS111" s="127"/>
      <c r="HT111" s="127"/>
      <c r="HU111" s="127"/>
      <c r="HV111" s="127"/>
      <c r="HW111" s="127"/>
      <c r="HX111" s="127"/>
      <c r="HY111" s="127"/>
      <c r="HZ111" s="127"/>
      <c r="IA111" s="127"/>
      <c r="IB111" s="127"/>
    </row>
    <row r="112" spans="1:236" s="99" customFormat="1" ht="27" customHeight="1">
      <c r="A112" s="64">
        <v>79</v>
      </c>
      <c r="B112" s="58">
        <v>1</v>
      </c>
      <c r="C112" s="61" t="s">
        <v>26</v>
      </c>
      <c r="D112" s="60">
        <v>1</v>
      </c>
      <c r="E112" s="60">
        <v>1</v>
      </c>
      <c r="F112" s="60" t="s">
        <v>70</v>
      </c>
      <c r="G112" s="60" t="s">
        <v>64</v>
      </c>
      <c r="H112" s="60" t="s">
        <v>62</v>
      </c>
      <c r="I112" s="60" t="s">
        <v>63</v>
      </c>
      <c r="J112" s="37" t="s">
        <v>144</v>
      </c>
      <c r="K112" s="55">
        <v>9</v>
      </c>
      <c r="L112" s="58">
        <v>0</v>
      </c>
      <c r="M112" s="111">
        <f t="shared" si="27"/>
        <v>0</v>
      </c>
      <c r="N112" s="58">
        <v>1</v>
      </c>
      <c r="O112" s="111">
        <f t="shared" si="28"/>
        <v>0.1111111111111111</v>
      </c>
      <c r="P112" s="58">
        <v>0</v>
      </c>
      <c r="Q112" s="111">
        <f t="shared" si="29"/>
        <v>0</v>
      </c>
      <c r="R112" s="58">
        <v>9</v>
      </c>
      <c r="S112" s="111">
        <f t="shared" si="30"/>
        <v>1</v>
      </c>
      <c r="T112" s="58">
        <v>0</v>
      </c>
      <c r="U112" s="111">
        <f t="shared" si="31"/>
        <v>0</v>
      </c>
      <c r="V112" s="73"/>
      <c r="W112" s="66" t="str">
        <f aca="true" t="shared" si="39" ref="W112:W131">IF(U112&gt;=30%,"A","B")</f>
        <v>B</v>
      </c>
      <c r="X112" s="105"/>
      <c r="Y112" s="92"/>
      <c r="Z112" s="127">
        <v>101</v>
      </c>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93"/>
      <c r="EA112" s="93"/>
      <c r="EB112" s="94"/>
      <c r="EC112" s="93"/>
      <c r="ED112" s="94"/>
      <c r="EE112" s="101"/>
      <c r="EF112" s="101"/>
      <c r="EG112" s="95"/>
      <c r="EH112" s="96"/>
      <c r="EI112" s="97"/>
      <c r="EJ112" s="98"/>
      <c r="EK112" s="97"/>
      <c r="EL112" s="98"/>
      <c r="EM112" s="97"/>
      <c r="EN112" s="12"/>
      <c r="EO112" s="106"/>
      <c r="EP112" s="11"/>
      <c r="EQ112" s="14"/>
      <c r="ER112" s="14"/>
      <c r="ES112" s="14"/>
      <c r="ET112" s="14"/>
      <c r="EU112" s="14"/>
      <c r="EV112" s="14"/>
      <c r="EW112" s="14"/>
      <c r="EX112" s="14"/>
      <c r="EY112" s="14"/>
      <c r="EZ112" s="14"/>
      <c r="FA112" s="14"/>
      <c r="FB112" s="14"/>
      <c r="FC112" s="14"/>
      <c r="FD112" s="14"/>
      <c r="FE112" s="14"/>
      <c r="FF112" s="14"/>
      <c r="FG112" s="14"/>
      <c r="FH112" s="14"/>
      <c r="FI112" s="14"/>
      <c r="FJ112" s="14"/>
      <c r="FK112" s="14"/>
      <c r="FL112" s="14"/>
      <c r="FM112" s="14"/>
      <c r="FN112" s="14"/>
      <c r="FO112" s="14"/>
      <c r="FP112" s="14"/>
      <c r="FQ112" s="14"/>
      <c r="FR112" s="14"/>
      <c r="FS112" s="14"/>
      <c r="FT112" s="14"/>
      <c r="FU112" s="14"/>
      <c r="FV112" s="14"/>
      <c r="FW112" s="14"/>
      <c r="FX112" s="14"/>
      <c r="FY112" s="14"/>
      <c r="FZ112" s="14"/>
      <c r="GA112" s="14"/>
      <c r="GB112" s="14"/>
      <c r="GC112" s="14"/>
      <c r="GD112" s="14"/>
      <c r="GE112" s="14"/>
      <c r="GF112" s="14"/>
      <c r="GG112" s="14"/>
      <c r="GH112" s="14"/>
      <c r="GI112" s="14"/>
      <c r="GJ112" s="14"/>
      <c r="GK112" s="14"/>
      <c r="GL112" s="14"/>
      <c r="GM112" s="14"/>
      <c r="GN112" s="14"/>
      <c r="GO112" s="14"/>
      <c r="GP112" s="14"/>
      <c r="GQ112" s="14"/>
      <c r="GR112" s="14"/>
      <c r="GS112" s="14"/>
      <c r="GT112" s="14"/>
      <c r="GU112" s="14"/>
      <c r="GV112" s="14"/>
      <c r="GW112" s="14"/>
      <c r="GX112" s="14"/>
      <c r="GY112" s="14"/>
      <c r="GZ112" s="14"/>
      <c r="HA112" s="14"/>
      <c r="HB112" s="14"/>
      <c r="HC112" s="14"/>
      <c r="HD112" s="14"/>
      <c r="HE112" s="14"/>
      <c r="HF112" s="14"/>
      <c r="HG112" s="14"/>
      <c r="HH112" s="14"/>
      <c r="HI112" s="14"/>
      <c r="HJ112" s="14"/>
      <c r="HK112" s="14"/>
      <c r="HL112" s="14"/>
      <c r="HM112" s="14"/>
      <c r="HN112" s="14"/>
      <c r="HO112" s="14"/>
      <c r="HP112" s="14"/>
      <c r="HQ112" s="14"/>
      <c r="HR112" s="14"/>
      <c r="HS112" s="14"/>
      <c r="HT112" s="14"/>
      <c r="HU112" s="14"/>
      <c r="HV112" s="14"/>
      <c r="HW112" s="14"/>
      <c r="HX112" s="14"/>
      <c r="HY112" s="14"/>
      <c r="HZ112" s="14"/>
      <c r="IA112" s="14"/>
      <c r="IB112" s="14"/>
    </row>
    <row r="113" spans="1:236" s="99" customFormat="1" ht="27" customHeight="1">
      <c r="A113" s="64">
        <v>80</v>
      </c>
      <c r="B113" s="58">
        <v>2</v>
      </c>
      <c r="C113" s="61" t="s">
        <v>95</v>
      </c>
      <c r="D113" s="60">
        <v>1</v>
      </c>
      <c r="E113" s="60"/>
      <c r="F113" s="60" t="s">
        <v>70</v>
      </c>
      <c r="G113" s="60" t="s">
        <v>64</v>
      </c>
      <c r="H113" s="60" t="s">
        <v>62</v>
      </c>
      <c r="I113" s="60" t="s">
        <v>63</v>
      </c>
      <c r="J113" s="37" t="s">
        <v>144</v>
      </c>
      <c r="K113" s="55">
        <v>7</v>
      </c>
      <c r="L113" s="58">
        <v>0</v>
      </c>
      <c r="M113" s="111">
        <f t="shared" si="27"/>
        <v>0</v>
      </c>
      <c r="N113" s="58">
        <v>0</v>
      </c>
      <c r="O113" s="111">
        <f t="shared" si="28"/>
        <v>0</v>
      </c>
      <c r="P113" s="58">
        <v>0</v>
      </c>
      <c r="Q113" s="111">
        <f t="shared" si="29"/>
        <v>0</v>
      </c>
      <c r="R113" s="58">
        <v>4</v>
      </c>
      <c r="S113" s="111">
        <f t="shared" si="30"/>
        <v>0.5714285714285714</v>
      </c>
      <c r="T113" s="58">
        <v>3</v>
      </c>
      <c r="U113" s="111">
        <f t="shared" si="31"/>
        <v>0.42857142857142855</v>
      </c>
      <c r="V113" s="73"/>
      <c r="W113" s="66" t="str">
        <f t="shared" si="39"/>
        <v>A</v>
      </c>
      <c r="X113" s="105"/>
      <c r="Y113" s="92" t="s">
        <v>144</v>
      </c>
      <c r="Z113" s="14">
        <v>102</v>
      </c>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4"/>
      <c r="BX113" s="14"/>
      <c r="BY113" s="14"/>
      <c r="BZ113" s="14"/>
      <c r="CA113" s="14"/>
      <c r="CB113" s="14"/>
      <c r="CC113" s="14"/>
      <c r="CD113" s="14"/>
      <c r="CE113" s="14"/>
      <c r="CF113" s="14"/>
      <c r="CG113" s="14"/>
      <c r="CH113" s="14"/>
      <c r="CI113" s="14"/>
      <c r="CJ113" s="14"/>
      <c r="CK113" s="14"/>
      <c r="CL113" s="14"/>
      <c r="CM113" s="14"/>
      <c r="CN113" s="14"/>
      <c r="CO113" s="14"/>
      <c r="CP113" s="14"/>
      <c r="CQ113" s="14"/>
      <c r="CR113" s="14"/>
      <c r="CS113" s="14"/>
      <c r="CT113" s="14"/>
      <c r="CU113" s="14"/>
      <c r="CV113" s="14"/>
      <c r="CW113" s="14"/>
      <c r="CX113" s="14"/>
      <c r="CY113" s="14"/>
      <c r="CZ113" s="14"/>
      <c r="DA113" s="14"/>
      <c r="DB113" s="14"/>
      <c r="DC113" s="14"/>
      <c r="DD113" s="14"/>
      <c r="DE113" s="14"/>
      <c r="DF113" s="14"/>
      <c r="DG113" s="14"/>
      <c r="DH113" s="14"/>
      <c r="DI113" s="14"/>
      <c r="DJ113" s="14"/>
      <c r="DK113" s="14"/>
      <c r="DL113" s="14"/>
      <c r="DM113" s="14"/>
      <c r="DN113" s="14"/>
      <c r="DO113" s="14"/>
      <c r="DP113" s="14"/>
      <c r="DQ113" s="14"/>
      <c r="DR113" s="14"/>
      <c r="DS113" s="14"/>
      <c r="DT113" s="14"/>
      <c r="DU113" s="14"/>
      <c r="DV113" s="14"/>
      <c r="DW113" s="14"/>
      <c r="DX113" s="14"/>
      <c r="DY113" s="14"/>
      <c r="DZ113" s="93">
        <v>1</v>
      </c>
      <c r="EA113" s="93">
        <v>0.8</v>
      </c>
      <c r="EB113" s="94" t="s">
        <v>68</v>
      </c>
      <c r="EC113" s="93" t="s">
        <v>64</v>
      </c>
      <c r="ED113" s="94" t="s">
        <v>62</v>
      </c>
      <c r="EE113" s="94" t="s">
        <v>63</v>
      </c>
      <c r="EF113" s="94" t="s">
        <v>140</v>
      </c>
      <c r="EG113" s="95" t="e">
        <f>VLOOKUP(DY113,#REF!,28,0)</f>
        <v>#REF!</v>
      </c>
      <c r="EH113" s="96" t="e">
        <f>VLOOKUP(DY113,#REF!,29,0)</f>
        <v>#REF!</v>
      </c>
      <c r="EI113" s="97" t="e">
        <f>EH113/EG113</f>
        <v>#REF!</v>
      </c>
      <c r="EJ113" s="98" t="e">
        <f>VLOOKUP(DY113,#REF!,30,0)</f>
        <v>#REF!</v>
      </c>
      <c r="EK113" s="97" t="e">
        <f>EJ113/EG113</f>
        <v>#REF!</v>
      </c>
      <c r="EL113" s="98" t="e">
        <f>VLOOKUP(DY113,#REF!,31,0)</f>
        <v>#REF!</v>
      </c>
      <c r="EM113" s="97" t="e">
        <f>EL113/EG113</f>
        <v>#REF!</v>
      </c>
      <c r="EN113" s="12" t="s">
        <v>140</v>
      </c>
      <c r="EO113" s="106">
        <f>EQ113</f>
        <v>0</v>
      </c>
      <c r="EP113" s="11"/>
      <c r="EQ113" s="14"/>
      <c r="ER113" s="14"/>
      <c r="ES113" s="14"/>
      <c r="ET113" s="14"/>
      <c r="EU113" s="14"/>
      <c r="EV113" s="14"/>
      <c r="EW113" s="14"/>
      <c r="EX113" s="14"/>
      <c r="EY113" s="14"/>
      <c r="EZ113" s="14"/>
      <c r="FA113" s="14"/>
      <c r="FB113" s="14"/>
      <c r="FC113" s="14"/>
      <c r="FD113" s="14"/>
      <c r="FE113" s="14"/>
      <c r="FF113" s="14"/>
      <c r="FG113" s="14"/>
      <c r="FH113" s="14"/>
      <c r="FI113" s="14"/>
      <c r="FJ113" s="14"/>
      <c r="FK113" s="14"/>
      <c r="FL113" s="14"/>
      <c r="FM113" s="14"/>
      <c r="FN113" s="14"/>
      <c r="FO113" s="14"/>
      <c r="FP113" s="14"/>
      <c r="FQ113" s="14"/>
      <c r="FR113" s="14"/>
      <c r="FS113" s="14"/>
      <c r="FT113" s="14"/>
      <c r="FU113" s="14"/>
      <c r="FV113" s="14"/>
      <c r="FW113" s="14"/>
      <c r="FX113" s="14"/>
      <c r="FY113" s="14"/>
      <c r="FZ113" s="14"/>
      <c r="GA113" s="14"/>
      <c r="GB113" s="14"/>
      <c r="GC113" s="14"/>
      <c r="GD113" s="14"/>
      <c r="GE113" s="14"/>
      <c r="GF113" s="14"/>
      <c r="GG113" s="14"/>
      <c r="GH113" s="14"/>
      <c r="GI113" s="14"/>
      <c r="GJ113" s="14"/>
      <c r="GK113" s="14"/>
      <c r="GL113" s="14"/>
      <c r="GM113" s="14"/>
      <c r="GN113" s="14"/>
      <c r="GO113" s="14"/>
      <c r="GP113" s="14"/>
      <c r="GQ113" s="14"/>
      <c r="GR113" s="14"/>
      <c r="GS113" s="14"/>
      <c r="GT113" s="14"/>
      <c r="GU113" s="14"/>
      <c r="GV113" s="14"/>
      <c r="GW113" s="14"/>
      <c r="GX113" s="14"/>
      <c r="GY113" s="14"/>
      <c r="GZ113" s="14"/>
      <c r="HA113" s="14"/>
      <c r="HB113" s="14"/>
      <c r="HC113" s="14"/>
      <c r="HD113" s="14"/>
      <c r="HE113" s="14"/>
      <c r="HF113" s="14"/>
      <c r="HG113" s="14"/>
      <c r="HH113" s="14"/>
      <c r="HI113" s="14"/>
      <c r="HJ113" s="14"/>
      <c r="HK113" s="14"/>
      <c r="HL113" s="14"/>
      <c r="HM113" s="14"/>
      <c r="HN113" s="14"/>
      <c r="HO113" s="14"/>
      <c r="HP113" s="14"/>
      <c r="HQ113" s="14"/>
      <c r="HR113" s="14"/>
      <c r="HS113" s="14"/>
      <c r="HT113" s="14"/>
      <c r="HU113" s="14"/>
      <c r="HV113" s="14"/>
      <c r="HW113" s="14"/>
      <c r="HX113" s="14"/>
      <c r="HY113" s="14"/>
      <c r="HZ113" s="14"/>
      <c r="IA113" s="14"/>
      <c r="IB113" s="14"/>
    </row>
    <row r="114" spans="1:236" s="99" customFormat="1" ht="27" customHeight="1">
      <c r="A114" s="64">
        <v>81</v>
      </c>
      <c r="B114" s="58">
        <v>3</v>
      </c>
      <c r="C114" s="61" t="s">
        <v>27</v>
      </c>
      <c r="D114" s="60">
        <v>1</v>
      </c>
      <c r="E114" s="60"/>
      <c r="F114" s="60" t="s">
        <v>70</v>
      </c>
      <c r="G114" s="60" t="s">
        <v>64</v>
      </c>
      <c r="H114" s="60" t="s">
        <v>62</v>
      </c>
      <c r="I114" s="60" t="s">
        <v>63</v>
      </c>
      <c r="J114" s="37" t="s">
        <v>144</v>
      </c>
      <c r="K114" s="55">
        <v>4</v>
      </c>
      <c r="L114" s="58">
        <v>0</v>
      </c>
      <c r="M114" s="111">
        <f t="shared" si="27"/>
        <v>0</v>
      </c>
      <c r="N114" s="58">
        <v>0</v>
      </c>
      <c r="O114" s="111">
        <f t="shared" si="28"/>
        <v>0</v>
      </c>
      <c r="P114" s="58">
        <v>0</v>
      </c>
      <c r="Q114" s="111">
        <f t="shared" si="29"/>
        <v>0</v>
      </c>
      <c r="R114" s="58">
        <v>3</v>
      </c>
      <c r="S114" s="111">
        <f t="shared" si="30"/>
        <v>0.75</v>
      </c>
      <c r="T114" s="58">
        <v>1</v>
      </c>
      <c r="U114" s="111">
        <f t="shared" si="31"/>
        <v>0.25</v>
      </c>
      <c r="V114" s="73"/>
      <c r="W114" s="66" t="str">
        <f t="shared" si="39"/>
        <v>B</v>
      </c>
      <c r="X114" s="105"/>
      <c r="Y114" s="92" t="e">
        <f>IF(AND(Q114=100%,S114&gt;=60%,U114&gt;=10%,#REF!="A"),"A",IF(AND(S114&gt;=60%,OR(#REF!="B",#REF!="A")),"B",IF(AND(E114=100%,Q114&gt;=70%,OR(#REF!="B",#REF!="A",#REF!="C")),"C","D")))</f>
        <v>#REF!</v>
      </c>
      <c r="Z114" s="127">
        <v>103</v>
      </c>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4"/>
      <c r="BX114" s="14"/>
      <c r="BY114" s="14"/>
      <c r="BZ114" s="14"/>
      <c r="CA114" s="14"/>
      <c r="CB114" s="14"/>
      <c r="CC114" s="14"/>
      <c r="CD114" s="14"/>
      <c r="CE114" s="14"/>
      <c r="CF114" s="14"/>
      <c r="CG114" s="14"/>
      <c r="CH114" s="14"/>
      <c r="CI114" s="14"/>
      <c r="CJ114" s="14"/>
      <c r="CK114" s="14"/>
      <c r="CL114" s="14"/>
      <c r="CM114" s="14"/>
      <c r="CN114" s="14"/>
      <c r="CO114" s="14"/>
      <c r="CP114" s="14"/>
      <c r="CQ114" s="14"/>
      <c r="CR114" s="14"/>
      <c r="CS114" s="14"/>
      <c r="CT114" s="14"/>
      <c r="CU114" s="14"/>
      <c r="CV114" s="14"/>
      <c r="CW114" s="14"/>
      <c r="CX114" s="14"/>
      <c r="CY114" s="14"/>
      <c r="CZ114" s="14"/>
      <c r="DA114" s="14"/>
      <c r="DB114" s="14"/>
      <c r="DC114" s="14"/>
      <c r="DD114" s="14"/>
      <c r="DE114" s="14"/>
      <c r="DF114" s="14"/>
      <c r="DG114" s="14"/>
      <c r="DH114" s="14"/>
      <c r="DI114" s="14"/>
      <c r="DJ114" s="14"/>
      <c r="DK114" s="14"/>
      <c r="DL114" s="14"/>
      <c r="DM114" s="14"/>
      <c r="DN114" s="14"/>
      <c r="DO114" s="14"/>
      <c r="DP114" s="14"/>
      <c r="DQ114" s="14"/>
      <c r="DR114" s="14"/>
      <c r="DS114" s="14"/>
      <c r="DT114" s="14"/>
      <c r="DU114" s="14"/>
      <c r="DV114" s="14"/>
      <c r="DW114" s="14"/>
      <c r="DX114" s="14"/>
      <c r="DY114" s="14"/>
      <c r="DZ114" s="93">
        <v>1</v>
      </c>
      <c r="EA114" s="93">
        <v>1</v>
      </c>
      <c r="EB114" s="93" t="s">
        <v>74</v>
      </c>
      <c r="EC114" s="93" t="s">
        <v>64</v>
      </c>
      <c r="ED114" s="94" t="s">
        <v>62</v>
      </c>
      <c r="EE114" s="94" t="s">
        <v>63</v>
      </c>
      <c r="EF114" s="94" t="s">
        <v>144</v>
      </c>
      <c r="EG114" s="95" t="e">
        <f>VLOOKUP(DY114,#REF!,28,0)</f>
        <v>#REF!</v>
      </c>
      <c r="EH114" s="96" t="e">
        <f>VLOOKUP(DY114,#REF!,29,0)</f>
        <v>#REF!</v>
      </c>
      <c r="EI114" s="97" t="e">
        <f>EH114/EG114</f>
        <v>#REF!</v>
      </c>
      <c r="EJ114" s="98" t="e">
        <f>VLOOKUP(DY114,#REF!,30,0)</f>
        <v>#REF!</v>
      </c>
      <c r="EK114" s="97" t="e">
        <f>EJ114/EG114</f>
        <v>#REF!</v>
      </c>
      <c r="EL114" s="98" t="e">
        <f>VLOOKUP(DY114,#REF!,31,0)</f>
        <v>#REF!</v>
      </c>
      <c r="EM114" s="97" t="e">
        <f>EL114/EG114</f>
        <v>#REF!</v>
      </c>
      <c r="EN114" s="12" t="s">
        <v>140</v>
      </c>
      <c r="EO114" s="106">
        <f>EQ114</f>
        <v>0</v>
      </c>
      <c r="EP114" s="11"/>
      <c r="EQ114" s="14"/>
      <c r="ER114" s="14"/>
      <c r="ES114" s="14"/>
      <c r="ET114" s="14"/>
      <c r="EU114" s="14"/>
      <c r="EV114" s="14"/>
      <c r="EW114" s="14"/>
      <c r="EX114" s="14"/>
      <c r="EY114" s="14"/>
      <c r="EZ114" s="14"/>
      <c r="FA114" s="14"/>
      <c r="FB114" s="14"/>
      <c r="FC114" s="14"/>
      <c r="FD114" s="14"/>
      <c r="FE114" s="14"/>
      <c r="FF114" s="14"/>
      <c r="FG114" s="14"/>
      <c r="FH114" s="14"/>
      <c r="FI114" s="14"/>
      <c r="FJ114" s="14"/>
      <c r="FK114" s="14"/>
      <c r="FL114" s="14"/>
      <c r="FM114" s="14"/>
      <c r="FN114" s="14"/>
      <c r="FO114" s="14"/>
      <c r="FP114" s="14"/>
      <c r="FQ114" s="14"/>
      <c r="FR114" s="14"/>
      <c r="FS114" s="14"/>
      <c r="FT114" s="14"/>
      <c r="FU114" s="14"/>
      <c r="FV114" s="14"/>
      <c r="FW114" s="14"/>
      <c r="FX114" s="14"/>
      <c r="FY114" s="14"/>
      <c r="FZ114" s="14"/>
      <c r="GA114" s="14"/>
      <c r="GB114" s="14"/>
      <c r="GC114" s="14"/>
      <c r="GD114" s="14"/>
      <c r="GE114" s="14"/>
      <c r="GF114" s="14"/>
      <c r="GG114" s="14"/>
      <c r="GH114" s="14"/>
      <c r="GI114" s="14"/>
      <c r="GJ114" s="14"/>
      <c r="GK114" s="14"/>
      <c r="GL114" s="14"/>
      <c r="GM114" s="14"/>
      <c r="GN114" s="14"/>
      <c r="GO114" s="14"/>
      <c r="GP114" s="14"/>
      <c r="GQ114" s="14"/>
      <c r="GR114" s="14"/>
      <c r="GS114" s="14"/>
      <c r="GT114" s="14"/>
      <c r="GU114" s="14"/>
      <c r="GV114" s="14"/>
      <c r="GW114" s="14"/>
      <c r="GX114" s="14"/>
      <c r="GY114" s="14"/>
      <c r="GZ114" s="14"/>
      <c r="HA114" s="14"/>
      <c r="HB114" s="14"/>
      <c r="HC114" s="14"/>
      <c r="HD114" s="14"/>
      <c r="HE114" s="14"/>
      <c r="HF114" s="14"/>
      <c r="HG114" s="14"/>
      <c r="HH114" s="14"/>
      <c r="HI114" s="14"/>
      <c r="HJ114" s="14"/>
      <c r="HK114" s="14"/>
      <c r="HL114" s="14"/>
      <c r="HM114" s="14"/>
      <c r="HN114" s="14"/>
      <c r="HO114" s="14"/>
      <c r="HP114" s="14"/>
      <c r="HQ114" s="14"/>
      <c r="HR114" s="14"/>
      <c r="HS114" s="14"/>
      <c r="HT114" s="14"/>
      <c r="HU114" s="14"/>
      <c r="HV114" s="14"/>
      <c r="HW114" s="14"/>
      <c r="HX114" s="14"/>
      <c r="HY114" s="14"/>
      <c r="HZ114" s="14"/>
      <c r="IA114" s="14"/>
      <c r="IB114" s="14"/>
    </row>
    <row r="115" spans="1:236" s="99" customFormat="1" ht="27" customHeight="1">
      <c r="A115" s="64">
        <v>82</v>
      </c>
      <c r="B115" s="58">
        <v>4</v>
      </c>
      <c r="C115" s="61" t="s">
        <v>96</v>
      </c>
      <c r="D115" s="60">
        <v>1</v>
      </c>
      <c r="E115" s="60"/>
      <c r="F115" s="60" t="s">
        <v>70</v>
      </c>
      <c r="G115" s="60" t="s">
        <v>64</v>
      </c>
      <c r="H115" s="60" t="s">
        <v>62</v>
      </c>
      <c r="I115" s="60" t="s">
        <v>63</v>
      </c>
      <c r="J115" s="37" t="s">
        <v>144</v>
      </c>
      <c r="K115" s="55">
        <v>6</v>
      </c>
      <c r="L115" s="58">
        <v>0</v>
      </c>
      <c r="M115" s="111">
        <f t="shared" si="27"/>
        <v>0</v>
      </c>
      <c r="N115" s="58">
        <v>0</v>
      </c>
      <c r="O115" s="111">
        <f t="shared" si="28"/>
        <v>0</v>
      </c>
      <c r="P115" s="58">
        <v>0</v>
      </c>
      <c r="Q115" s="111">
        <f t="shared" si="29"/>
        <v>0</v>
      </c>
      <c r="R115" s="58">
        <v>5</v>
      </c>
      <c r="S115" s="111">
        <f t="shared" si="30"/>
        <v>0.8333333333333334</v>
      </c>
      <c r="T115" s="58">
        <v>1</v>
      </c>
      <c r="U115" s="111">
        <f t="shared" si="31"/>
        <v>0.16666666666666666</v>
      </c>
      <c r="V115" s="73"/>
      <c r="W115" s="66" t="str">
        <f t="shared" si="39"/>
        <v>B</v>
      </c>
      <c r="X115" s="105"/>
      <c r="Y115" s="92" t="e">
        <f>IF(AND(Q115=100%,S115&gt;=60%,U115&gt;=10%,#REF!="A"),"A",IF(AND(S115&gt;=60%,OR(#REF!="B",#REF!="A")),"B",IF(AND(E115=100%,Q115&gt;=70%,OR(#REF!="B",#REF!="A",#REF!="C")),"C","D")))</f>
        <v>#REF!</v>
      </c>
      <c r="Z115" s="14">
        <v>104</v>
      </c>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93">
        <v>1</v>
      </c>
      <c r="EA115" s="93">
        <v>1</v>
      </c>
      <c r="EB115" s="94" t="s">
        <v>70</v>
      </c>
      <c r="EC115" s="93" t="s">
        <v>64</v>
      </c>
      <c r="ED115" s="94" t="s">
        <v>62</v>
      </c>
      <c r="EE115" s="94" t="s">
        <v>63</v>
      </c>
      <c r="EF115" s="94" t="s">
        <v>140</v>
      </c>
      <c r="EG115" s="95" t="e">
        <f>VLOOKUP(DY115,#REF!,28,0)</f>
        <v>#REF!</v>
      </c>
      <c r="EH115" s="96" t="e">
        <f>VLOOKUP(DY115,#REF!,29,0)</f>
        <v>#REF!</v>
      </c>
      <c r="EI115" s="97" t="e">
        <f>EH115/EG115</f>
        <v>#REF!</v>
      </c>
      <c r="EJ115" s="98" t="e">
        <f>VLOOKUP(DY115,#REF!,30,0)</f>
        <v>#REF!</v>
      </c>
      <c r="EK115" s="97" t="e">
        <f>EJ115/EG115</f>
        <v>#REF!</v>
      </c>
      <c r="EL115" s="98" t="e">
        <f>VLOOKUP(DY115,#REF!,31,0)</f>
        <v>#REF!</v>
      </c>
      <c r="EM115" s="97" t="e">
        <f>EL115/EG115</f>
        <v>#REF!</v>
      </c>
      <c r="EN115" s="12" t="s">
        <v>144</v>
      </c>
      <c r="EO115" s="106">
        <f>EQ115</f>
        <v>0</v>
      </c>
      <c r="EP115" s="11"/>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14"/>
      <c r="GH115" s="14"/>
      <c r="GI115" s="14"/>
      <c r="GJ115" s="14"/>
      <c r="GK115" s="14"/>
      <c r="GL115" s="14"/>
      <c r="GM115" s="14"/>
      <c r="GN115" s="14"/>
      <c r="GO115" s="14"/>
      <c r="GP115" s="14"/>
      <c r="GQ115" s="14"/>
      <c r="GR115" s="14"/>
      <c r="GS115" s="14"/>
      <c r="GT115" s="14"/>
      <c r="GU115" s="14"/>
      <c r="GV115" s="14"/>
      <c r="GW115" s="14"/>
      <c r="GX115" s="14"/>
      <c r="GY115" s="14"/>
      <c r="GZ115" s="14"/>
      <c r="HA115" s="14"/>
      <c r="HB115" s="14"/>
      <c r="HC115" s="14"/>
      <c r="HD115" s="14"/>
      <c r="HE115" s="14"/>
      <c r="HF115" s="14"/>
      <c r="HG115" s="14"/>
      <c r="HH115" s="14"/>
      <c r="HI115" s="14"/>
      <c r="HJ115" s="14"/>
      <c r="HK115" s="14"/>
      <c r="HL115" s="14"/>
      <c r="HM115" s="14"/>
      <c r="HN115" s="14"/>
      <c r="HO115" s="14"/>
      <c r="HP115" s="14"/>
      <c r="HQ115" s="14"/>
      <c r="HR115" s="14"/>
      <c r="HS115" s="14"/>
      <c r="HT115" s="14"/>
      <c r="HU115" s="14"/>
      <c r="HV115" s="14"/>
      <c r="HW115" s="14"/>
      <c r="HX115" s="14"/>
      <c r="HY115" s="14"/>
      <c r="HZ115" s="14"/>
      <c r="IA115" s="14"/>
      <c r="IB115" s="14"/>
    </row>
    <row r="116" spans="1:236" s="99" customFormat="1" ht="27" customHeight="1">
      <c r="A116" s="64">
        <v>83</v>
      </c>
      <c r="B116" s="58">
        <v>5</v>
      </c>
      <c r="C116" s="61" t="s">
        <v>28</v>
      </c>
      <c r="D116" s="60">
        <v>1</v>
      </c>
      <c r="E116" s="60"/>
      <c r="F116" s="60" t="s">
        <v>70</v>
      </c>
      <c r="G116" s="60" t="s">
        <v>64</v>
      </c>
      <c r="H116" s="60" t="s">
        <v>62</v>
      </c>
      <c r="I116" s="60" t="s">
        <v>63</v>
      </c>
      <c r="J116" s="37" t="s">
        <v>144</v>
      </c>
      <c r="K116" s="55">
        <v>7</v>
      </c>
      <c r="L116" s="58">
        <v>0</v>
      </c>
      <c r="M116" s="111">
        <f t="shared" si="27"/>
        <v>0</v>
      </c>
      <c r="N116" s="58">
        <v>0</v>
      </c>
      <c r="O116" s="111">
        <f t="shared" si="28"/>
        <v>0</v>
      </c>
      <c r="P116" s="58">
        <v>0</v>
      </c>
      <c r="Q116" s="111">
        <f t="shared" si="29"/>
        <v>0</v>
      </c>
      <c r="R116" s="58">
        <v>5</v>
      </c>
      <c r="S116" s="111">
        <f t="shared" si="30"/>
        <v>0.7142857142857143</v>
      </c>
      <c r="T116" s="58">
        <v>2</v>
      </c>
      <c r="U116" s="111">
        <f t="shared" si="31"/>
        <v>0.2857142857142857</v>
      </c>
      <c r="V116" s="73"/>
      <c r="W116" s="66" t="str">
        <f t="shared" si="39"/>
        <v>B</v>
      </c>
      <c r="X116" s="105"/>
      <c r="Y116" s="92"/>
      <c r="Z116" s="127">
        <v>105</v>
      </c>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93"/>
      <c r="EA116" s="93"/>
      <c r="EB116" s="94"/>
      <c r="EC116" s="93"/>
      <c r="ED116" s="94"/>
      <c r="EE116" s="94"/>
      <c r="EF116" s="94"/>
      <c r="EG116" s="95"/>
      <c r="EH116" s="96"/>
      <c r="EI116" s="97"/>
      <c r="EJ116" s="98"/>
      <c r="EK116" s="97"/>
      <c r="EL116" s="98"/>
      <c r="EM116" s="97"/>
      <c r="EN116" s="12"/>
      <c r="EO116" s="106"/>
      <c r="EP116" s="11"/>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row>
    <row r="117" spans="1:236" s="99" customFormat="1" ht="27" customHeight="1">
      <c r="A117" s="64">
        <v>84</v>
      </c>
      <c r="B117" s="58">
        <v>6</v>
      </c>
      <c r="C117" s="61" t="s">
        <v>29</v>
      </c>
      <c r="D117" s="60">
        <v>1</v>
      </c>
      <c r="E117" s="60"/>
      <c r="F117" s="60" t="s">
        <v>70</v>
      </c>
      <c r="G117" s="60" t="s">
        <v>64</v>
      </c>
      <c r="H117" s="60" t="s">
        <v>62</v>
      </c>
      <c r="I117" s="60" t="s">
        <v>63</v>
      </c>
      <c r="J117" s="37" t="s">
        <v>144</v>
      </c>
      <c r="K117" s="55">
        <v>8</v>
      </c>
      <c r="L117" s="58">
        <v>0</v>
      </c>
      <c r="M117" s="111">
        <f t="shared" si="27"/>
        <v>0</v>
      </c>
      <c r="N117" s="58">
        <v>0</v>
      </c>
      <c r="O117" s="111">
        <f t="shared" si="28"/>
        <v>0</v>
      </c>
      <c r="P117" s="58">
        <v>0</v>
      </c>
      <c r="Q117" s="111">
        <f t="shared" si="29"/>
        <v>0</v>
      </c>
      <c r="R117" s="58">
        <v>8</v>
      </c>
      <c r="S117" s="111">
        <f t="shared" si="30"/>
        <v>1</v>
      </c>
      <c r="T117" s="58">
        <v>0</v>
      </c>
      <c r="U117" s="111">
        <f t="shared" si="31"/>
        <v>0</v>
      </c>
      <c r="V117" s="73"/>
      <c r="W117" s="66" t="str">
        <f t="shared" si="39"/>
        <v>B</v>
      </c>
      <c r="X117" s="105"/>
      <c r="Y117" s="92"/>
      <c r="Z117" s="14">
        <v>106</v>
      </c>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4"/>
      <c r="BX117" s="14"/>
      <c r="BY117" s="14"/>
      <c r="BZ117" s="14"/>
      <c r="CA117" s="14"/>
      <c r="CB117" s="14"/>
      <c r="CC117" s="14"/>
      <c r="CD117" s="14"/>
      <c r="CE117" s="14"/>
      <c r="CF117" s="14"/>
      <c r="CG117" s="14"/>
      <c r="CH117" s="14"/>
      <c r="CI117" s="14"/>
      <c r="CJ117" s="14"/>
      <c r="CK117" s="14"/>
      <c r="CL117" s="14"/>
      <c r="CM117" s="14"/>
      <c r="CN117" s="14"/>
      <c r="CO117" s="14"/>
      <c r="CP117" s="14"/>
      <c r="CQ117" s="14"/>
      <c r="CR117" s="14"/>
      <c r="CS117" s="14"/>
      <c r="CT117" s="14"/>
      <c r="CU117" s="14"/>
      <c r="CV117" s="14"/>
      <c r="CW117" s="14"/>
      <c r="CX117" s="14"/>
      <c r="CY117" s="14"/>
      <c r="CZ117" s="14"/>
      <c r="DA117" s="14"/>
      <c r="DB117" s="14"/>
      <c r="DC117" s="14"/>
      <c r="DD117" s="14"/>
      <c r="DE117" s="14"/>
      <c r="DF117" s="14"/>
      <c r="DG117" s="14"/>
      <c r="DH117" s="14"/>
      <c r="DI117" s="14"/>
      <c r="DJ117" s="14"/>
      <c r="DK117" s="14"/>
      <c r="DL117" s="14"/>
      <c r="DM117" s="14"/>
      <c r="DN117" s="14"/>
      <c r="DO117" s="14"/>
      <c r="DP117" s="14"/>
      <c r="DQ117" s="14"/>
      <c r="DR117" s="14"/>
      <c r="DS117" s="14"/>
      <c r="DT117" s="14"/>
      <c r="DU117" s="14"/>
      <c r="DV117" s="14"/>
      <c r="DW117" s="14"/>
      <c r="DX117" s="14"/>
      <c r="DY117" s="14"/>
      <c r="DZ117" s="93"/>
      <c r="EA117" s="93"/>
      <c r="EB117" s="94"/>
      <c r="EC117" s="93"/>
      <c r="ED117" s="94"/>
      <c r="EE117" s="94"/>
      <c r="EF117" s="94"/>
      <c r="EG117" s="95"/>
      <c r="EH117" s="96"/>
      <c r="EI117" s="97"/>
      <c r="EJ117" s="98"/>
      <c r="EK117" s="97"/>
      <c r="EL117" s="98"/>
      <c r="EM117" s="97"/>
      <c r="EN117" s="12"/>
      <c r="EO117" s="106"/>
      <c r="EP117" s="11"/>
      <c r="EQ117" s="14"/>
      <c r="ER117" s="14"/>
      <c r="ES117" s="14"/>
      <c r="ET117" s="14"/>
      <c r="EU117" s="14"/>
      <c r="EV117" s="14"/>
      <c r="EW117" s="14"/>
      <c r="EX117" s="14"/>
      <c r="EY117" s="14"/>
      <c r="EZ117" s="14"/>
      <c r="FA117" s="14"/>
      <c r="FB117" s="14"/>
      <c r="FC117" s="14"/>
      <c r="FD117" s="14"/>
      <c r="FE117" s="14"/>
      <c r="FF117" s="14"/>
      <c r="FG117" s="14"/>
      <c r="FH117" s="14"/>
      <c r="FI117" s="14"/>
      <c r="FJ117" s="14"/>
      <c r="FK117" s="14"/>
      <c r="FL117" s="14"/>
      <c r="FM117" s="14"/>
      <c r="FN117" s="14"/>
      <c r="FO117" s="14"/>
      <c r="FP117" s="14"/>
      <c r="FQ117" s="14"/>
      <c r="FR117" s="14"/>
      <c r="FS117" s="14"/>
      <c r="FT117" s="14"/>
      <c r="FU117" s="14"/>
      <c r="FV117" s="14"/>
      <c r="FW117" s="14"/>
      <c r="FX117" s="14"/>
      <c r="FY117" s="14"/>
      <c r="FZ117" s="14"/>
      <c r="GA117" s="14"/>
      <c r="GB117" s="14"/>
      <c r="GC117" s="14"/>
      <c r="GD117" s="14"/>
      <c r="GE117" s="14"/>
      <c r="GF117" s="14"/>
      <c r="GG117" s="14"/>
      <c r="GH117" s="14"/>
      <c r="GI117" s="14"/>
      <c r="GJ117" s="14"/>
      <c r="GK117" s="14"/>
      <c r="GL117" s="14"/>
      <c r="GM117" s="14"/>
      <c r="GN117" s="14"/>
      <c r="GO117" s="14"/>
      <c r="GP117" s="14"/>
      <c r="GQ117" s="14"/>
      <c r="GR117" s="14"/>
      <c r="GS117" s="14"/>
      <c r="GT117" s="14"/>
      <c r="GU117" s="14"/>
      <c r="GV117" s="14"/>
      <c r="GW117" s="14"/>
      <c r="GX117" s="14"/>
      <c r="GY117" s="14"/>
      <c r="GZ117" s="14"/>
      <c r="HA117" s="14"/>
      <c r="HB117" s="14"/>
      <c r="HC117" s="14"/>
      <c r="HD117" s="14"/>
      <c r="HE117" s="14"/>
      <c r="HF117" s="14"/>
      <c r="HG117" s="14"/>
      <c r="HH117" s="14"/>
      <c r="HI117" s="14"/>
      <c r="HJ117" s="14"/>
      <c r="HK117" s="14"/>
      <c r="HL117" s="14"/>
      <c r="HM117" s="14"/>
      <c r="HN117" s="14"/>
      <c r="HO117" s="14"/>
      <c r="HP117" s="14"/>
      <c r="HQ117" s="14"/>
      <c r="HR117" s="14"/>
      <c r="HS117" s="14"/>
      <c r="HT117" s="14"/>
      <c r="HU117" s="14"/>
      <c r="HV117" s="14"/>
      <c r="HW117" s="14"/>
      <c r="HX117" s="14"/>
      <c r="HY117" s="14"/>
      <c r="HZ117" s="14"/>
      <c r="IA117" s="14"/>
      <c r="IB117" s="14"/>
    </row>
    <row r="118" spans="1:236" s="99" customFormat="1" ht="27" customHeight="1">
      <c r="A118" s="64">
        <v>85</v>
      </c>
      <c r="B118" s="58">
        <v>7</v>
      </c>
      <c r="C118" s="61" t="s">
        <v>94</v>
      </c>
      <c r="D118" s="60">
        <v>1</v>
      </c>
      <c r="E118" s="60">
        <v>1</v>
      </c>
      <c r="F118" s="60" t="s">
        <v>70</v>
      </c>
      <c r="G118" s="60" t="s">
        <v>64</v>
      </c>
      <c r="H118" s="60" t="s">
        <v>62</v>
      </c>
      <c r="I118" s="60" t="s">
        <v>63</v>
      </c>
      <c r="J118" s="37" t="s">
        <v>140</v>
      </c>
      <c r="K118" s="55">
        <v>3</v>
      </c>
      <c r="L118" s="58">
        <v>0</v>
      </c>
      <c r="M118" s="111">
        <f t="shared" si="27"/>
        <v>0</v>
      </c>
      <c r="N118" s="58">
        <v>0</v>
      </c>
      <c r="O118" s="111">
        <f t="shared" si="28"/>
        <v>0</v>
      </c>
      <c r="P118" s="58">
        <v>0</v>
      </c>
      <c r="Q118" s="111">
        <f t="shared" si="29"/>
        <v>0</v>
      </c>
      <c r="R118" s="58">
        <v>3</v>
      </c>
      <c r="S118" s="111">
        <f t="shared" si="30"/>
        <v>1</v>
      </c>
      <c r="T118" s="58">
        <v>0</v>
      </c>
      <c r="U118" s="111">
        <f t="shared" si="31"/>
        <v>0</v>
      </c>
      <c r="V118" s="73"/>
      <c r="W118" s="66" t="str">
        <f t="shared" si="39"/>
        <v>B</v>
      </c>
      <c r="X118" s="105"/>
      <c r="Y118" s="92"/>
      <c r="Z118" s="127">
        <v>107</v>
      </c>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4"/>
      <c r="BK118" s="14"/>
      <c r="BL118" s="14"/>
      <c r="BM118" s="14"/>
      <c r="BN118" s="14"/>
      <c r="BO118" s="14"/>
      <c r="BP118" s="14"/>
      <c r="BQ118" s="14"/>
      <c r="BR118" s="14"/>
      <c r="BS118" s="14"/>
      <c r="BT118" s="14"/>
      <c r="BU118" s="14"/>
      <c r="BV118" s="14"/>
      <c r="BW118" s="14"/>
      <c r="BX118" s="14"/>
      <c r="BY118" s="14"/>
      <c r="BZ118" s="14"/>
      <c r="CA118" s="14"/>
      <c r="CB118" s="14"/>
      <c r="CC118" s="14"/>
      <c r="CD118" s="14"/>
      <c r="CE118" s="14"/>
      <c r="CF118" s="14"/>
      <c r="CG118" s="14"/>
      <c r="CH118" s="14"/>
      <c r="CI118" s="14"/>
      <c r="CJ118" s="14"/>
      <c r="CK118" s="14"/>
      <c r="CL118" s="14"/>
      <c r="CM118" s="14"/>
      <c r="CN118" s="14"/>
      <c r="CO118" s="14"/>
      <c r="CP118" s="14"/>
      <c r="CQ118" s="14"/>
      <c r="CR118" s="14"/>
      <c r="CS118" s="14"/>
      <c r="CT118" s="14"/>
      <c r="CU118" s="14"/>
      <c r="CV118" s="14"/>
      <c r="CW118" s="14"/>
      <c r="CX118" s="14"/>
      <c r="CY118" s="14"/>
      <c r="CZ118" s="14"/>
      <c r="DA118" s="14"/>
      <c r="DB118" s="14"/>
      <c r="DC118" s="14"/>
      <c r="DD118" s="14"/>
      <c r="DE118" s="14"/>
      <c r="DF118" s="14"/>
      <c r="DG118" s="14"/>
      <c r="DH118" s="14"/>
      <c r="DI118" s="14"/>
      <c r="DJ118" s="14"/>
      <c r="DK118" s="14"/>
      <c r="DL118" s="14"/>
      <c r="DM118" s="14"/>
      <c r="DN118" s="14"/>
      <c r="DO118" s="14"/>
      <c r="DP118" s="14"/>
      <c r="DQ118" s="14"/>
      <c r="DR118" s="14"/>
      <c r="DS118" s="14"/>
      <c r="DT118" s="14"/>
      <c r="DU118" s="14"/>
      <c r="DV118" s="14"/>
      <c r="DW118" s="14"/>
      <c r="DX118" s="14"/>
      <c r="DY118" s="14"/>
      <c r="DZ118" s="93"/>
      <c r="EA118" s="93"/>
      <c r="EB118" s="94"/>
      <c r="EC118" s="93"/>
      <c r="ED118" s="94"/>
      <c r="EE118" s="94"/>
      <c r="EF118" s="94"/>
      <c r="EG118" s="95"/>
      <c r="EH118" s="96"/>
      <c r="EI118" s="97"/>
      <c r="EJ118" s="98"/>
      <c r="EK118" s="97"/>
      <c r="EL118" s="98"/>
      <c r="EM118" s="97"/>
      <c r="EN118" s="12"/>
      <c r="EO118" s="106"/>
      <c r="EP118" s="11"/>
      <c r="EQ118" s="14"/>
      <c r="ER118" s="14"/>
      <c r="ES118" s="14"/>
      <c r="ET118" s="14"/>
      <c r="EU118" s="14"/>
      <c r="EV118" s="14"/>
      <c r="EW118" s="14"/>
      <c r="EX118" s="14"/>
      <c r="EY118" s="14"/>
      <c r="EZ118" s="14"/>
      <c r="FA118" s="14"/>
      <c r="FB118" s="14"/>
      <c r="FC118" s="14"/>
      <c r="FD118" s="14"/>
      <c r="FE118" s="14"/>
      <c r="FF118" s="14"/>
      <c r="FG118" s="14"/>
      <c r="FH118" s="14"/>
      <c r="FI118" s="14"/>
      <c r="FJ118" s="14"/>
      <c r="FK118" s="14"/>
      <c r="FL118" s="14"/>
      <c r="FM118" s="14"/>
      <c r="FN118" s="14"/>
      <c r="FO118" s="14"/>
      <c r="FP118" s="14"/>
      <c r="FQ118" s="14"/>
      <c r="FR118" s="14"/>
      <c r="FS118" s="14"/>
      <c r="FT118" s="14"/>
      <c r="FU118" s="14"/>
      <c r="FV118" s="14"/>
      <c r="FW118" s="14"/>
      <c r="FX118" s="14"/>
      <c r="FY118" s="14"/>
      <c r="FZ118" s="14"/>
      <c r="GA118" s="14"/>
      <c r="GB118" s="14"/>
      <c r="GC118" s="14"/>
      <c r="GD118" s="14"/>
      <c r="GE118" s="14"/>
      <c r="GF118" s="14"/>
      <c r="GG118" s="14"/>
      <c r="GH118" s="14"/>
      <c r="GI118" s="14"/>
      <c r="GJ118" s="14"/>
      <c r="GK118" s="14"/>
      <c r="GL118" s="14"/>
      <c r="GM118" s="14"/>
      <c r="GN118" s="14"/>
      <c r="GO118" s="14"/>
      <c r="GP118" s="14"/>
      <c r="GQ118" s="14"/>
      <c r="GR118" s="14"/>
      <c r="GS118" s="14"/>
      <c r="GT118" s="14"/>
      <c r="GU118" s="14"/>
      <c r="GV118" s="14"/>
      <c r="GW118" s="14"/>
      <c r="GX118" s="14"/>
      <c r="GY118" s="14"/>
      <c r="GZ118" s="14"/>
      <c r="HA118" s="14"/>
      <c r="HB118" s="14"/>
      <c r="HC118" s="14"/>
      <c r="HD118" s="14"/>
      <c r="HE118" s="14"/>
      <c r="HF118" s="14"/>
      <c r="HG118" s="14"/>
      <c r="HH118" s="14"/>
      <c r="HI118" s="14"/>
      <c r="HJ118" s="14"/>
      <c r="HK118" s="14"/>
      <c r="HL118" s="14"/>
      <c r="HM118" s="14"/>
      <c r="HN118" s="14"/>
      <c r="HO118" s="14"/>
      <c r="HP118" s="14"/>
      <c r="HQ118" s="14"/>
      <c r="HR118" s="14"/>
      <c r="HS118" s="14"/>
      <c r="HT118" s="14"/>
      <c r="HU118" s="14"/>
      <c r="HV118" s="14"/>
      <c r="HW118" s="14"/>
      <c r="HX118" s="14"/>
      <c r="HY118" s="14"/>
      <c r="HZ118" s="14"/>
      <c r="IA118" s="14"/>
      <c r="IB118" s="14"/>
    </row>
    <row r="119" spans="1:236" s="99" customFormat="1" ht="27" customHeight="1">
      <c r="A119" s="64">
        <v>86</v>
      </c>
      <c r="B119" s="58">
        <v>8</v>
      </c>
      <c r="C119" s="61" t="s">
        <v>98</v>
      </c>
      <c r="D119" s="60">
        <v>1</v>
      </c>
      <c r="E119" s="60">
        <v>1</v>
      </c>
      <c r="F119" s="60" t="s">
        <v>70</v>
      </c>
      <c r="G119" s="60" t="s">
        <v>64</v>
      </c>
      <c r="H119" s="60" t="s">
        <v>62</v>
      </c>
      <c r="I119" s="60" t="s">
        <v>63</v>
      </c>
      <c r="J119" s="37" t="s">
        <v>144</v>
      </c>
      <c r="K119" s="55">
        <v>9</v>
      </c>
      <c r="L119" s="58">
        <v>0</v>
      </c>
      <c r="M119" s="111">
        <f t="shared" si="27"/>
        <v>0</v>
      </c>
      <c r="N119" s="58">
        <v>0</v>
      </c>
      <c r="O119" s="111">
        <f t="shared" si="28"/>
        <v>0</v>
      </c>
      <c r="P119" s="58">
        <v>0</v>
      </c>
      <c r="Q119" s="111">
        <f t="shared" si="29"/>
        <v>0</v>
      </c>
      <c r="R119" s="58">
        <v>8</v>
      </c>
      <c r="S119" s="111">
        <f t="shared" si="30"/>
        <v>0.8888888888888888</v>
      </c>
      <c r="T119" s="58">
        <v>1</v>
      </c>
      <c r="U119" s="111">
        <f t="shared" si="31"/>
        <v>0.1111111111111111</v>
      </c>
      <c r="V119" s="73"/>
      <c r="W119" s="66" t="str">
        <f t="shared" si="39"/>
        <v>B</v>
      </c>
      <c r="X119" s="105"/>
      <c r="Y119" s="92" t="e">
        <f>IF(AND(Q119=100%,S119&gt;=60%,U119&gt;=10%,#REF!="A"),"A",IF(AND(S119&gt;=60%,OR(#REF!="B",#REF!="A")),"B",IF(AND(E119=100%,Q119&gt;=70%,OR(#REF!="B",#REF!="A",#REF!="C")),"C","D")))</f>
        <v>#REF!</v>
      </c>
      <c r="Z119" s="14">
        <v>108</v>
      </c>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4"/>
      <c r="BK119" s="14"/>
      <c r="BL119" s="14"/>
      <c r="BM119" s="14"/>
      <c r="BN119" s="14"/>
      <c r="BO119" s="14"/>
      <c r="BP119" s="14"/>
      <c r="BQ119" s="14"/>
      <c r="BR119" s="14"/>
      <c r="BS119" s="14"/>
      <c r="BT119" s="14"/>
      <c r="BU119" s="14"/>
      <c r="BV119" s="14"/>
      <c r="BW119" s="14"/>
      <c r="BX119" s="14"/>
      <c r="BY119" s="14"/>
      <c r="BZ119" s="14"/>
      <c r="CA119" s="14"/>
      <c r="CB119" s="14"/>
      <c r="CC119" s="14"/>
      <c r="CD119" s="14"/>
      <c r="CE119" s="14"/>
      <c r="CF119" s="14"/>
      <c r="CG119" s="14"/>
      <c r="CH119" s="14"/>
      <c r="CI119" s="14"/>
      <c r="CJ119" s="14"/>
      <c r="CK119" s="14"/>
      <c r="CL119" s="14"/>
      <c r="CM119" s="14"/>
      <c r="CN119" s="14"/>
      <c r="CO119" s="14"/>
      <c r="CP119" s="14"/>
      <c r="CQ119" s="14"/>
      <c r="CR119" s="14"/>
      <c r="CS119" s="14"/>
      <c r="CT119" s="14"/>
      <c r="CU119" s="14"/>
      <c r="CV119" s="14"/>
      <c r="CW119" s="14"/>
      <c r="CX119" s="14"/>
      <c r="CY119" s="14"/>
      <c r="CZ119" s="14"/>
      <c r="DA119" s="14"/>
      <c r="DB119" s="14"/>
      <c r="DC119" s="14"/>
      <c r="DD119" s="14"/>
      <c r="DE119" s="14"/>
      <c r="DF119" s="14"/>
      <c r="DG119" s="14"/>
      <c r="DH119" s="14"/>
      <c r="DI119" s="14"/>
      <c r="DJ119" s="14"/>
      <c r="DK119" s="14"/>
      <c r="DL119" s="14"/>
      <c r="DM119" s="14"/>
      <c r="DN119" s="14"/>
      <c r="DO119" s="14"/>
      <c r="DP119" s="14"/>
      <c r="DQ119" s="14"/>
      <c r="DR119" s="14"/>
      <c r="DS119" s="14"/>
      <c r="DT119" s="14"/>
      <c r="DU119" s="14"/>
      <c r="DV119" s="14"/>
      <c r="DW119" s="14"/>
      <c r="DX119" s="14"/>
      <c r="DY119" s="14"/>
      <c r="DZ119" s="93">
        <v>1</v>
      </c>
      <c r="EA119" s="93">
        <v>1</v>
      </c>
      <c r="EB119" s="94" t="s">
        <v>70</v>
      </c>
      <c r="EC119" s="93" t="s">
        <v>64</v>
      </c>
      <c r="ED119" s="94" t="s">
        <v>62</v>
      </c>
      <c r="EE119" s="94" t="s">
        <v>63</v>
      </c>
      <c r="EF119" s="94" t="s">
        <v>140</v>
      </c>
      <c r="EG119" s="95" t="e">
        <f>VLOOKUP(DY119,#REF!,28,0)</f>
        <v>#REF!</v>
      </c>
      <c r="EH119" s="96" t="e">
        <f>VLOOKUP(DY119,#REF!,29,0)</f>
        <v>#REF!</v>
      </c>
      <c r="EI119" s="97" t="e">
        <f>EH119/EG119</f>
        <v>#REF!</v>
      </c>
      <c r="EJ119" s="98" t="e">
        <f>VLOOKUP(DY119,#REF!,30,0)</f>
        <v>#REF!</v>
      </c>
      <c r="EK119" s="97" t="e">
        <f>EJ119/EG119</f>
        <v>#REF!</v>
      </c>
      <c r="EL119" s="98" t="e">
        <f>VLOOKUP(DY119,#REF!,31,0)</f>
        <v>#REF!</v>
      </c>
      <c r="EM119" s="97" t="e">
        <f>EL119/EG119</f>
        <v>#REF!</v>
      </c>
      <c r="EN119" s="12" t="s">
        <v>144</v>
      </c>
      <c r="EO119" s="106">
        <f>EQ119</f>
        <v>0</v>
      </c>
      <c r="EP119" s="11"/>
      <c r="EQ119" s="14"/>
      <c r="ER119" s="14"/>
      <c r="ES119" s="14"/>
      <c r="ET119" s="14"/>
      <c r="EU119" s="14"/>
      <c r="EV119" s="14"/>
      <c r="EW119" s="14"/>
      <c r="EX119" s="14"/>
      <c r="EY119" s="14"/>
      <c r="EZ119" s="14"/>
      <c r="FA119" s="14"/>
      <c r="FB119" s="14"/>
      <c r="FC119" s="14"/>
      <c r="FD119" s="14"/>
      <c r="FE119" s="14"/>
      <c r="FF119" s="14"/>
      <c r="FG119" s="14"/>
      <c r="FH119" s="14"/>
      <c r="FI119" s="14"/>
      <c r="FJ119" s="14"/>
      <c r="FK119" s="14"/>
      <c r="FL119" s="14"/>
      <c r="FM119" s="14"/>
      <c r="FN119" s="14"/>
      <c r="FO119" s="14"/>
      <c r="FP119" s="14"/>
      <c r="FQ119" s="14"/>
      <c r="FR119" s="14"/>
      <c r="FS119" s="14"/>
      <c r="FT119" s="14"/>
      <c r="FU119" s="14"/>
      <c r="FV119" s="14"/>
      <c r="FW119" s="14"/>
      <c r="FX119" s="14"/>
      <c r="FY119" s="14"/>
      <c r="FZ119" s="14"/>
      <c r="GA119" s="14"/>
      <c r="GB119" s="14"/>
      <c r="GC119" s="14"/>
      <c r="GD119" s="14"/>
      <c r="GE119" s="14"/>
      <c r="GF119" s="14"/>
      <c r="GG119" s="14"/>
      <c r="GH119" s="14"/>
      <c r="GI119" s="14"/>
      <c r="GJ119" s="14"/>
      <c r="GK119" s="14"/>
      <c r="GL119" s="14"/>
      <c r="GM119" s="14"/>
      <c r="GN119" s="14"/>
      <c r="GO119" s="14"/>
      <c r="GP119" s="14"/>
      <c r="GQ119" s="14"/>
      <c r="GR119" s="14"/>
      <c r="GS119" s="14"/>
      <c r="GT119" s="14"/>
      <c r="GU119" s="14"/>
      <c r="GV119" s="14"/>
      <c r="GW119" s="14"/>
      <c r="GX119" s="14"/>
      <c r="GY119" s="14"/>
      <c r="GZ119" s="14"/>
      <c r="HA119" s="14"/>
      <c r="HB119" s="14"/>
      <c r="HC119" s="14"/>
      <c r="HD119" s="14"/>
      <c r="HE119" s="14"/>
      <c r="HF119" s="14"/>
      <c r="HG119" s="14"/>
      <c r="HH119" s="14"/>
      <c r="HI119" s="14"/>
      <c r="HJ119" s="14"/>
      <c r="HK119" s="14"/>
      <c r="HL119" s="14"/>
      <c r="HM119" s="14"/>
      <c r="HN119" s="14"/>
      <c r="HO119" s="14"/>
      <c r="HP119" s="14"/>
      <c r="HQ119" s="14"/>
      <c r="HR119" s="14"/>
      <c r="HS119" s="14"/>
      <c r="HT119" s="14"/>
      <c r="HU119" s="14"/>
      <c r="HV119" s="14"/>
      <c r="HW119" s="14"/>
      <c r="HX119" s="14"/>
      <c r="HY119" s="14"/>
      <c r="HZ119" s="14"/>
      <c r="IA119" s="14"/>
      <c r="IB119" s="14"/>
    </row>
    <row r="120" spans="1:236" s="99" customFormat="1" ht="27" customHeight="1">
      <c r="A120" s="64">
        <v>87</v>
      </c>
      <c r="B120" s="58">
        <v>9</v>
      </c>
      <c r="C120" s="61" t="s">
        <v>30</v>
      </c>
      <c r="D120" s="60">
        <v>1</v>
      </c>
      <c r="E120" s="60">
        <v>1</v>
      </c>
      <c r="F120" s="60" t="s">
        <v>102</v>
      </c>
      <c r="G120" s="60" t="s">
        <v>64</v>
      </c>
      <c r="H120" s="60" t="s">
        <v>62</v>
      </c>
      <c r="I120" s="60" t="s">
        <v>63</v>
      </c>
      <c r="J120" s="37" t="s">
        <v>144</v>
      </c>
      <c r="K120" s="55">
        <v>7</v>
      </c>
      <c r="L120" s="58">
        <v>0</v>
      </c>
      <c r="M120" s="111">
        <f t="shared" si="27"/>
        <v>0</v>
      </c>
      <c r="N120" s="58">
        <v>0</v>
      </c>
      <c r="O120" s="111">
        <f t="shared" si="28"/>
        <v>0</v>
      </c>
      <c r="P120" s="58">
        <v>0</v>
      </c>
      <c r="Q120" s="111">
        <f t="shared" si="29"/>
        <v>0</v>
      </c>
      <c r="R120" s="58">
        <v>3</v>
      </c>
      <c r="S120" s="111">
        <f t="shared" si="30"/>
        <v>0.42857142857142855</v>
      </c>
      <c r="T120" s="58">
        <v>4</v>
      </c>
      <c r="U120" s="111">
        <f t="shared" si="31"/>
        <v>0.5714285714285714</v>
      </c>
      <c r="V120" s="73"/>
      <c r="W120" s="66" t="str">
        <f t="shared" si="39"/>
        <v>A</v>
      </c>
      <c r="X120" s="105"/>
      <c r="Y120" s="92" t="e">
        <f>IF(AND(Q120=100%,S120&gt;=60%,U120&gt;=10%,#REF!="A"),"A",IF(AND(S120&gt;=60%,OR(#REF!="B",#REF!="A")),"B",IF(AND(E120=100%,Q120&gt;=70%,OR(#REF!="B",#REF!="A",#REF!="C")),"C","D")))</f>
        <v>#REF!</v>
      </c>
      <c r="Z120" s="127">
        <v>109</v>
      </c>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4"/>
      <c r="BK120" s="14"/>
      <c r="BL120" s="14"/>
      <c r="BM120" s="14"/>
      <c r="BN120" s="14"/>
      <c r="BO120" s="14"/>
      <c r="BP120" s="14"/>
      <c r="BQ120" s="14"/>
      <c r="BR120" s="14"/>
      <c r="BS120" s="14"/>
      <c r="BT120" s="14"/>
      <c r="BU120" s="14"/>
      <c r="BV120" s="14"/>
      <c r="BW120" s="14"/>
      <c r="BX120" s="14"/>
      <c r="BY120" s="14"/>
      <c r="BZ120" s="14"/>
      <c r="CA120" s="14"/>
      <c r="CB120" s="14"/>
      <c r="CC120" s="14"/>
      <c r="CD120" s="14"/>
      <c r="CE120" s="14"/>
      <c r="CF120" s="14"/>
      <c r="CG120" s="14"/>
      <c r="CH120" s="14"/>
      <c r="CI120" s="14"/>
      <c r="CJ120" s="14"/>
      <c r="CK120" s="14"/>
      <c r="CL120" s="14"/>
      <c r="CM120" s="14"/>
      <c r="CN120" s="14"/>
      <c r="CO120" s="14"/>
      <c r="CP120" s="14"/>
      <c r="CQ120" s="14"/>
      <c r="CR120" s="14"/>
      <c r="CS120" s="14"/>
      <c r="CT120" s="14"/>
      <c r="CU120" s="14"/>
      <c r="CV120" s="14"/>
      <c r="CW120" s="14"/>
      <c r="CX120" s="14"/>
      <c r="CY120" s="14"/>
      <c r="CZ120" s="14"/>
      <c r="DA120" s="14"/>
      <c r="DB120" s="14"/>
      <c r="DC120" s="14"/>
      <c r="DD120" s="14"/>
      <c r="DE120" s="14"/>
      <c r="DF120" s="14"/>
      <c r="DG120" s="14"/>
      <c r="DH120" s="14"/>
      <c r="DI120" s="14"/>
      <c r="DJ120" s="14"/>
      <c r="DK120" s="14"/>
      <c r="DL120" s="14"/>
      <c r="DM120" s="14"/>
      <c r="DN120" s="14"/>
      <c r="DO120" s="14"/>
      <c r="DP120" s="14"/>
      <c r="DQ120" s="14"/>
      <c r="DR120" s="14"/>
      <c r="DS120" s="14"/>
      <c r="DT120" s="14"/>
      <c r="DU120" s="14"/>
      <c r="DV120" s="14"/>
      <c r="DW120" s="14"/>
      <c r="DX120" s="14"/>
      <c r="DY120" s="14"/>
      <c r="DZ120" s="93">
        <v>1</v>
      </c>
      <c r="EA120" s="93">
        <v>1</v>
      </c>
      <c r="EB120" s="94">
        <v>0.3</v>
      </c>
      <c r="EC120" s="93" t="s">
        <v>64</v>
      </c>
      <c r="ED120" s="94" t="s">
        <v>62</v>
      </c>
      <c r="EE120" s="94" t="s">
        <v>63</v>
      </c>
      <c r="EF120" s="94" t="s">
        <v>140</v>
      </c>
      <c r="EG120" s="95" t="e">
        <f>VLOOKUP(DY120,#REF!,28,0)</f>
        <v>#REF!</v>
      </c>
      <c r="EH120" s="96" t="e">
        <f>VLOOKUP(DY120,#REF!,29,0)</f>
        <v>#REF!</v>
      </c>
      <c r="EI120" s="97" t="e">
        <f>EH120/EG120</f>
        <v>#REF!</v>
      </c>
      <c r="EJ120" s="98" t="e">
        <f>VLOOKUP(DY120,#REF!,30,0)</f>
        <v>#REF!</v>
      </c>
      <c r="EK120" s="97" t="e">
        <f>EJ120/EG120</f>
        <v>#REF!</v>
      </c>
      <c r="EL120" s="98" t="e">
        <f>VLOOKUP(DY120,#REF!,31,0)</f>
        <v>#REF!</v>
      </c>
      <c r="EM120" s="97" t="e">
        <f>EL120/EG120</f>
        <v>#REF!</v>
      </c>
      <c r="EN120" s="12" t="s">
        <v>144</v>
      </c>
      <c r="EO120" s="106">
        <f>EQ120</f>
        <v>0</v>
      </c>
      <c r="EP120" s="11"/>
      <c r="EQ120" s="14"/>
      <c r="ER120" s="14"/>
      <c r="ES120" s="14"/>
      <c r="ET120" s="14"/>
      <c r="EU120" s="14"/>
      <c r="EV120" s="14"/>
      <c r="EW120" s="14"/>
      <c r="EX120" s="14"/>
      <c r="EY120" s="14"/>
      <c r="EZ120" s="14"/>
      <c r="FA120" s="14"/>
      <c r="FB120" s="14"/>
      <c r="FC120" s="14"/>
      <c r="FD120" s="14"/>
      <c r="FE120" s="14"/>
      <c r="FF120" s="14"/>
      <c r="FG120" s="14"/>
      <c r="FH120" s="14"/>
      <c r="FI120" s="14"/>
      <c r="FJ120" s="14"/>
      <c r="FK120" s="14"/>
      <c r="FL120" s="14"/>
      <c r="FM120" s="14"/>
      <c r="FN120" s="14"/>
      <c r="FO120" s="14"/>
      <c r="FP120" s="14"/>
      <c r="FQ120" s="14"/>
      <c r="FR120" s="14"/>
      <c r="FS120" s="14"/>
      <c r="FT120" s="14"/>
      <c r="FU120" s="14"/>
      <c r="FV120" s="14"/>
      <c r="FW120" s="14"/>
      <c r="FX120" s="14"/>
      <c r="FY120" s="14"/>
      <c r="FZ120" s="14"/>
      <c r="GA120" s="14"/>
      <c r="GB120" s="14"/>
      <c r="GC120" s="14"/>
      <c r="GD120" s="14"/>
      <c r="GE120" s="14"/>
      <c r="GF120" s="14"/>
      <c r="GG120" s="14"/>
      <c r="GH120" s="14"/>
      <c r="GI120" s="14"/>
      <c r="GJ120" s="14"/>
      <c r="GK120" s="14"/>
      <c r="GL120" s="14"/>
      <c r="GM120" s="14"/>
      <c r="GN120" s="14"/>
      <c r="GO120" s="14"/>
      <c r="GP120" s="14"/>
      <c r="GQ120" s="14"/>
      <c r="GR120" s="14"/>
      <c r="GS120" s="14"/>
      <c r="GT120" s="14"/>
      <c r="GU120" s="14"/>
      <c r="GV120" s="14"/>
      <c r="GW120" s="14"/>
      <c r="GX120" s="14"/>
      <c r="GY120" s="14"/>
      <c r="GZ120" s="14"/>
      <c r="HA120" s="14"/>
      <c r="HB120" s="14"/>
      <c r="HC120" s="14"/>
      <c r="HD120" s="14"/>
      <c r="HE120" s="14"/>
      <c r="HF120" s="14"/>
      <c r="HG120" s="14"/>
      <c r="HH120" s="14"/>
      <c r="HI120" s="14"/>
      <c r="HJ120" s="14"/>
      <c r="HK120" s="14"/>
      <c r="HL120" s="14"/>
      <c r="HM120" s="14"/>
      <c r="HN120" s="14"/>
      <c r="HO120" s="14"/>
      <c r="HP120" s="14"/>
      <c r="HQ120" s="14"/>
      <c r="HR120" s="14"/>
      <c r="HS120" s="14"/>
      <c r="HT120" s="14"/>
      <c r="HU120" s="14"/>
      <c r="HV120" s="14"/>
      <c r="HW120" s="14"/>
      <c r="HX120" s="14"/>
      <c r="HY120" s="14"/>
      <c r="HZ120" s="14"/>
      <c r="IA120" s="14"/>
      <c r="IB120" s="14"/>
    </row>
    <row r="121" spans="1:146" s="99" customFormat="1" ht="27" customHeight="1">
      <c r="A121" s="64">
        <v>88</v>
      </c>
      <c r="B121" s="58">
        <v>10</v>
      </c>
      <c r="C121" s="61" t="s">
        <v>71</v>
      </c>
      <c r="D121" s="60">
        <v>1</v>
      </c>
      <c r="E121" s="60">
        <v>1</v>
      </c>
      <c r="F121" s="60" t="s">
        <v>102</v>
      </c>
      <c r="G121" s="60" t="s">
        <v>64</v>
      </c>
      <c r="H121" s="60" t="s">
        <v>62</v>
      </c>
      <c r="I121" s="60" t="s">
        <v>63</v>
      </c>
      <c r="J121" s="71" t="s">
        <v>140</v>
      </c>
      <c r="K121" s="55">
        <v>6</v>
      </c>
      <c r="L121" s="58">
        <v>0</v>
      </c>
      <c r="M121" s="111">
        <f t="shared" si="27"/>
        <v>0</v>
      </c>
      <c r="N121" s="58">
        <v>0</v>
      </c>
      <c r="O121" s="111">
        <f t="shared" si="28"/>
        <v>0</v>
      </c>
      <c r="P121" s="58">
        <v>0</v>
      </c>
      <c r="Q121" s="111">
        <f t="shared" si="29"/>
        <v>0</v>
      </c>
      <c r="R121" s="58">
        <v>6</v>
      </c>
      <c r="S121" s="111">
        <f t="shared" si="30"/>
        <v>1</v>
      </c>
      <c r="T121" s="58">
        <v>0</v>
      </c>
      <c r="U121" s="111">
        <f t="shared" si="31"/>
        <v>0</v>
      </c>
      <c r="V121" s="81"/>
      <c r="W121" s="66" t="str">
        <f t="shared" si="39"/>
        <v>B</v>
      </c>
      <c r="X121" s="105"/>
      <c r="Y121" s="92" t="e">
        <f>IF(AND(Q121=100%,S121&gt;=60%,U121&gt;=5%,#REF!="A"),"A",IF(AND(S121&gt;=60%,OR(#REF!="B",#REF!="A")),"B",IF(AND(E121=100%,Q121&gt;=70%,OR(#REF!="B",#REF!="A",#REF!="C")),"C","D")))</f>
        <v>#REF!</v>
      </c>
      <c r="Z121" s="14">
        <v>110</v>
      </c>
      <c r="DZ121" s="100">
        <v>1</v>
      </c>
      <c r="EA121" s="100">
        <v>1</v>
      </c>
      <c r="EB121" s="100" t="s">
        <v>138</v>
      </c>
      <c r="EC121" s="100" t="s">
        <v>64</v>
      </c>
      <c r="ED121" s="100" t="s">
        <v>62</v>
      </c>
      <c r="EE121" s="100" t="s">
        <v>63</v>
      </c>
      <c r="EF121" s="100" t="s">
        <v>140</v>
      </c>
      <c r="EG121" s="95" t="e">
        <f>VLOOKUP(DY121,#REF!,28,0)</f>
        <v>#REF!</v>
      </c>
      <c r="EH121" s="96" t="e">
        <f>VLOOKUP(DY121,#REF!,29,0)</f>
        <v>#REF!</v>
      </c>
      <c r="EI121" s="97" t="e">
        <f>EH121/EG121</f>
        <v>#REF!</v>
      </c>
      <c r="EJ121" s="98" t="e">
        <f>VLOOKUP(DY121,#REF!,30,0)</f>
        <v>#REF!</v>
      </c>
      <c r="EK121" s="97" t="e">
        <f>EJ121/EG121</f>
        <v>#REF!</v>
      </c>
      <c r="EL121" s="98" t="e">
        <f>VLOOKUP(DY121,#REF!,31,0)</f>
        <v>#REF!</v>
      </c>
      <c r="EM121" s="97" t="e">
        <f>EL121/EG121</f>
        <v>#REF!</v>
      </c>
      <c r="EN121" s="102" t="s">
        <v>140</v>
      </c>
      <c r="EO121" s="106">
        <f>EQ121</f>
        <v>0</v>
      </c>
      <c r="EP121" s="11"/>
    </row>
    <row r="122" spans="1:146" s="99" customFormat="1" ht="27" customHeight="1">
      <c r="A122" s="64">
        <v>89</v>
      </c>
      <c r="B122" s="58">
        <v>11</v>
      </c>
      <c r="C122" s="61" t="s">
        <v>100</v>
      </c>
      <c r="D122" s="60">
        <v>1</v>
      </c>
      <c r="E122" s="60">
        <v>1</v>
      </c>
      <c r="F122" s="60" t="s">
        <v>70</v>
      </c>
      <c r="G122" s="60" t="s">
        <v>64</v>
      </c>
      <c r="H122" s="60" t="s">
        <v>62</v>
      </c>
      <c r="I122" s="60" t="s">
        <v>63</v>
      </c>
      <c r="J122" s="37" t="s">
        <v>144</v>
      </c>
      <c r="K122" s="55">
        <v>2</v>
      </c>
      <c r="L122" s="58">
        <v>0</v>
      </c>
      <c r="M122" s="111">
        <f t="shared" si="27"/>
        <v>0</v>
      </c>
      <c r="N122" s="58">
        <v>0</v>
      </c>
      <c r="O122" s="111">
        <f t="shared" si="28"/>
        <v>0</v>
      </c>
      <c r="P122" s="70">
        <v>0</v>
      </c>
      <c r="Q122" s="111">
        <f t="shared" si="29"/>
        <v>0</v>
      </c>
      <c r="R122" s="70">
        <v>1</v>
      </c>
      <c r="S122" s="111">
        <f t="shared" si="30"/>
        <v>0.5</v>
      </c>
      <c r="T122" s="58">
        <v>1</v>
      </c>
      <c r="U122" s="111">
        <f t="shared" si="31"/>
        <v>0.5</v>
      </c>
      <c r="V122" s="73"/>
      <c r="W122" s="66" t="str">
        <f t="shared" si="39"/>
        <v>A</v>
      </c>
      <c r="X122" s="105"/>
      <c r="Y122" s="92"/>
      <c r="Z122" s="127">
        <v>111</v>
      </c>
      <c r="DZ122" s="100"/>
      <c r="EA122" s="100"/>
      <c r="EB122" s="101"/>
      <c r="EC122" s="100"/>
      <c r="ED122" s="101"/>
      <c r="EE122" s="100"/>
      <c r="EF122" s="100"/>
      <c r="EG122" s="95"/>
      <c r="EH122" s="96"/>
      <c r="EI122" s="97"/>
      <c r="EJ122" s="98"/>
      <c r="EK122" s="97"/>
      <c r="EL122" s="98"/>
      <c r="EM122" s="97"/>
      <c r="EN122" s="102"/>
      <c r="EO122" s="106"/>
      <c r="EP122" s="11"/>
    </row>
    <row r="123" spans="1:146" s="99" customFormat="1" ht="27" customHeight="1">
      <c r="A123" s="64">
        <v>90</v>
      </c>
      <c r="B123" s="58">
        <v>12</v>
      </c>
      <c r="C123" s="61" t="s">
        <v>32</v>
      </c>
      <c r="D123" s="60">
        <v>1</v>
      </c>
      <c r="E123" s="60">
        <v>1</v>
      </c>
      <c r="F123" s="60" t="s">
        <v>80</v>
      </c>
      <c r="G123" s="60" t="s">
        <v>64</v>
      </c>
      <c r="H123" s="60" t="s">
        <v>62</v>
      </c>
      <c r="I123" s="60" t="s">
        <v>63</v>
      </c>
      <c r="J123" s="71" t="s">
        <v>144</v>
      </c>
      <c r="K123" s="55">
        <v>5</v>
      </c>
      <c r="L123" s="58">
        <v>0</v>
      </c>
      <c r="M123" s="111">
        <f t="shared" si="27"/>
        <v>0</v>
      </c>
      <c r="N123" s="58">
        <v>0</v>
      </c>
      <c r="O123" s="111">
        <f t="shared" si="28"/>
        <v>0</v>
      </c>
      <c r="P123" s="70">
        <v>1</v>
      </c>
      <c r="Q123" s="111">
        <f t="shared" si="29"/>
        <v>0.2</v>
      </c>
      <c r="R123" s="70">
        <v>4</v>
      </c>
      <c r="S123" s="111">
        <f t="shared" si="30"/>
        <v>0.8</v>
      </c>
      <c r="T123" s="58">
        <v>0</v>
      </c>
      <c r="U123" s="111">
        <f t="shared" si="31"/>
        <v>0</v>
      </c>
      <c r="V123" s="81"/>
      <c r="W123" s="66" t="str">
        <f t="shared" si="39"/>
        <v>B</v>
      </c>
      <c r="X123" s="105"/>
      <c r="Y123" s="92" t="s">
        <v>144</v>
      </c>
      <c r="Z123" s="14">
        <v>112</v>
      </c>
      <c r="DZ123" s="100"/>
      <c r="EA123" s="100"/>
      <c r="EB123" s="101"/>
      <c r="EC123" s="100"/>
      <c r="ED123" s="101"/>
      <c r="EE123" s="100"/>
      <c r="EF123" s="100"/>
      <c r="EG123" s="95"/>
      <c r="EH123" s="96"/>
      <c r="EI123" s="97"/>
      <c r="EJ123" s="98"/>
      <c r="EK123" s="97"/>
      <c r="EL123" s="98"/>
      <c r="EM123" s="97"/>
      <c r="EN123" s="102"/>
      <c r="EO123" s="106"/>
      <c r="EP123" s="11"/>
    </row>
    <row r="124" spans="1:236" s="99" customFormat="1" ht="27" customHeight="1">
      <c r="A124" s="64">
        <v>91</v>
      </c>
      <c r="B124" s="58">
        <v>13</v>
      </c>
      <c r="C124" s="61" t="s">
        <v>33</v>
      </c>
      <c r="D124" s="60">
        <v>1</v>
      </c>
      <c r="E124" s="60">
        <v>0.8</v>
      </c>
      <c r="F124" s="60" t="s">
        <v>74</v>
      </c>
      <c r="G124" s="60" t="s">
        <v>34</v>
      </c>
      <c r="H124" s="60" t="s">
        <v>62</v>
      </c>
      <c r="I124" s="60" t="s">
        <v>63</v>
      </c>
      <c r="J124" s="71" t="s">
        <v>144</v>
      </c>
      <c r="K124" s="55">
        <v>7</v>
      </c>
      <c r="L124" s="58">
        <v>0</v>
      </c>
      <c r="M124" s="111">
        <f t="shared" si="27"/>
        <v>0</v>
      </c>
      <c r="N124" s="58">
        <v>0</v>
      </c>
      <c r="O124" s="111">
        <f t="shared" si="28"/>
        <v>0</v>
      </c>
      <c r="P124" s="58">
        <v>0</v>
      </c>
      <c r="Q124" s="111">
        <f t="shared" si="29"/>
        <v>0</v>
      </c>
      <c r="R124" s="58">
        <v>7</v>
      </c>
      <c r="S124" s="111">
        <f t="shared" si="30"/>
        <v>1</v>
      </c>
      <c r="T124" s="58">
        <v>0</v>
      </c>
      <c r="U124" s="111">
        <f t="shared" si="31"/>
        <v>0</v>
      </c>
      <c r="V124" s="81"/>
      <c r="W124" s="66" t="str">
        <f t="shared" si="39"/>
        <v>B</v>
      </c>
      <c r="X124" s="105"/>
      <c r="Y124" s="92" t="e">
        <f>IF(AND(Q124=100%,S124&gt;=60%,U124&gt;=10%,#REF!="A"),"A",IF(AND(S124&gt;=60%,OR(#REF!="B",#REF!="A")),"B",IF(AND(E124=100%,Q124&gt;=70%,OR(#REF!="B",#REF!="A",#REF!="C")),"C","D")))</f>
        <v>#REF!</v>
      </c>
      <c r="Z124" s="127">
        <v>113</v>
      </c>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c r="CP124" s="14"/>
      <c r="CQ124" s="14"/>
      <c r="CR124" s="14"/>
      <c r="CS124" s="14"/>
      <c r="CT124" s="14"/>
      <c r="CU124" s="14"/>
      <c r="CV124" s="14"/>
      <c r="CW124" s="14"/>
      <c r="CX124" s="14"/>
      <c r="CY124" s="14"/>
      <c r="CZ124" s="14"/>
      <c r="DA124" s="14"/>
      <c r="DB124" s="14"/>
      <c r="DC124" s="14"/>
      <c r="DD124" s="14"/>
      <c r="DE124" s="14"/>
      <c r="DF124" s="14"/>
      <c r="DG124" s="14"/>
      <c r="DH124" s="14"/>
      <c r="DI124" s="14"/>
      <c r="DJ124" s="14"/>
      <c r="DK124" s="14"/>
      <c r="DL124" s="14"/>
      <c r="DM124" s="14"/>
      <c r="DN124" s="14"/>
      <c r="DO124" s="14"/>
      <c r="DP124" s="14"/>
      <c r="DQ124" s="14"/>
      <c r="DR124" s="14"/>
      <c r="DS124" s="14"/>
      <c r="DT124" s="14"/>
      <c r="DU124" s="14"/>
      <c r="DV124" s="14"/>
      <c r="DW124" s="14"/>
      <c r="DX124" s="14"/>
      <c r="DY124" s="14"/>
      <c r="DZ124" s="93">
        <v>1</v>
      </c>
      <c r="EA124" s="93">
        <v>1</v>
      </c>
      <c r="EB124" s="94" t="s">
        <v>70</v>
      </c>
      <c r="EC124" s="93" t="s">
        <v>64</v>
      </c>
      <c r="ED124" s="94" t="s">
        <v>62</v>
      </c>
      <c r="EE124" s="100" t="s">
        <v>63</v>
      </c>
      <c r="EF124" s="100" t="s">
        <v>144</v>
      </c>
      <c r="EG124" s="95" t="e">
        <f>VLOOKUP(DY124,#REF!,28,0)</f>
        <v>#REF!</v>
      </c>
      <c r="EH124" s="96" t="e">
        <f>VLOOKUP(DY124,#REF!,29,0)</f>
        <v>#REF!</v>
      </c>
      <c r="EI124" s="97" t="e">
        <f aca="true" t="shared" si="40" ref="EI124:EI131">EH124/EG124</f>
        <v>#REF!</v>
      </c>
      <c r="EJ124" s="98" t="e">
        <f>VLOOKUP(DY124,#REF!,30,0)</f>
        <v>#REF!</v>
      </c>
      <c r="EK124" s="97" t="e">
        <f aca="true" t="shared" si="41" ref="EK124:EK131">EJ124/EG124</f>
        <v>#REF!</v>
      </c>
      <c r="EL124" s="98" t="e">
        <f>VLOOKUP(DY124,#REF!,31,0)</f>
        <v>#REF!</v>
      </c>
      <c r="EM124" s="97" t="e">
        <f aca="true" t="shared" si="42" ref="EM124:EM131">EL124/EG124</f>
        <v>#REF!</v>
      </c>
      <c r="EN124" s="12" t="s">
        <v>140</v>
      </c>
      <c r="EO124" s="106">
        <f aca="true" t="shared" si="43" ref="EO124:EO131">EQ124</f>
        <v>0</v>
      </c>
      <c r="EP124" s="11"/>
      <c r="EQ124" s="14"/>
      <c r="ER124" s="14"/>
      <c r="ES124" s="14"/>
      <c r="ET124" s="14"/>
      <c r="EU124" s="14"/>
      <c r="EV124" s="14"/>
      <c r="EW124" s="14"/>
      <c r="EX124" s="14"/>
      <c r="EY124" s="14"/>
      <c r="EZ124" s="14"/>
      <c r="FA124" s="14"/>
      <c r="FB124" s="14"/>
      <c r="FC124" s="14"/>
      <c r="FD124" s="14"/>
      <c r="FE124" s="14"/>
      <c r="FF124" s="14"/>
      <c r="FG124" s="14"/>
      <c r="FH124" s="14"/>
      <c r="FI124" s="14"/>
      <c r="FJ124" s="14"/>
      <c r="FK124" s="14"/>
      <c r="FL124" s="14"/>
      <c r="FM124" s="14"/>
      <c r="FN124" s="14"/>
      <c r="FO124" s="14"/>
      <c r="FP124" s="14"/>
      <c r="FQ124" s="14"/>
      <c r="FR124" s="14"/>
      <c r="FS124" s="14"/>
      <c r="FT124" s="14"/>
      <c r="FU124" s="14"/>
      <c r="FV124" s="14"/>
      <c r="FW124" s="14"/>
      <c r="FX124" s="14"/>
      <c r="FY124" s="14"/>
      <c r="FZ124" s="14"/>
      <c r="GA124" s="14"/>
      <c r="GB124" s="14"/>
      <c r="GC124" s="14"/>
      <c r="GD124" s="14"/>
      <c r="GE124" s="14"/>
      <c r="GF124" s="14"/>
      <c r="GG124" s="14"/>
      <c r="GH124" s="14"/>
      <c r="GI124" s="14"/>
      <c r="GJ124" s="14"/>
      <c r="GK124" s="14"/>
      <c r="GL124" s="14"/>
      <c r="GM124" s="14"/>
      <c r="GN124" s="14"/>
      <c r="GO124" s="14"/>
      <c r="GP124" s="14"/>
      <c r="GQ124" s="14"/>
      <c r="GR124" s="14"/>
      <c r="GS124" s="14"/>
      <c r="GT124" s="14"/>
      <c r="GU124" s="14"/>
      <c r="GV124" s="14"/>
      <c r="GW124" s="14"/>
      <c r="GX124" s="14"/>
      <c r="GY124" s="14"/>
      <c r="GZ124" s="14"/>
      <c r="HA124" s="14"/>
      <c r="HB124" s="14"/>
      <c r="HC124" s="14"/>
      <c r="HD124" s="14"/>
      <c r="HE124" s="14"/>
      <c r="HF124" s="14"/>
      <c r="HG124" s="14"/>
      <c r="HH124" s="14"/>
      <c r="HI124" s="14"/>
      <c r="HJ124" s="14"/>
      <c r="HK124" s="14"/>
      <c r="HL124" s="14"/>
      <c r="HM124" s="14"/>
      <c r="HN124" s="14"/>
      <c r="HO124" s="14"/>
      <c r="HP124" s="14"/>
      <c r="HQ124" s="14"/>
      <c r="HR124" s="14"/>
      <c r="HS124" s="14"/>
      <c r="HT124" s="14"/>
      <c r="HU124" s="14"/>
      <c r="HV124" s="14"/>
      <c r="HW124" s="14"/>
      <c r="HX124" s="14"/>
      <c r="HY124" s="14"/>
      <c r="HZ124" s="14"/>
      <c r="IA124" s="14"/>
      <c r="IB124" s="14"/>
    </row>
    <row r="125" spans="1:236" s="99" customFormat="1" ht="27" customHeight="1">
      <c r="A125" s="64">
        <v>92</v>
      </c>
      <c r="B125" s="58">
        <v>14</v>
      </c>
      <c r="C125" s="61" t="s">
        <v>101</v>
      </c>
      <c r="D125" s="60">
        <v>1</v>
      </c>
      <c r="E125" s="60">
        <v>1</v>
      </c>
      <c r="F125" s="60" t="s">
        <v>70</v>
      </c>
      <c r="G125" s="60" t="s">
        <v>64</v>
      </c>
      <c r="H125" s="60" t="s">
        <v>62</v>
      </c>
      <c r="I125" s="60" t="s">
        <v>63</v>
      </c>
      <c r="J125" s="37" t="s">
        <v>144</v>
      </c>
      <c r="K125" s="55">
        <v>4</v>
      </c>
      <c r="L125" s="58">
        <v>0</v>
      </c>
      <c r="M125" s="111">
        <f t="shared" si="27"/>
        <v>0</v>
      </c>
      <c r="N125" s="58">
        <v>0</v>
      </c>
      <c r="O125" s="111">
        <f t="shared" si="28"/>
        <v>0</v>
      </c>
      <c r="P125" s="58">
        <v>0</v>
      </c>
      <c r="Q125" s="111">
        <f t="shared" si="29"/>
        <v>0</v>
      </c>
      <c r="R125" s="58">
        <v>4</v>
      </c>
      <c r="S125" s="111">
        <f t="shared" si="30"/>
        <v>1</v>
      </c>
      <c r="T125" s="58">
        <v>0</v>
      </c>
      <c r="U125" s="111">
        <f t="shared" si="31"/>
        <v>0</v>
      </c>
      <c r="V125" s="73"/>
      <c r="W125" s="66" t="str">
        <f t="shared" si="39"/>
        <v>B</v>
      </c>
      <c r="X125" s="105"/>
      <c r="Y125" s="92" t="e">
        <f>IF(AND(Q125=100%,S125&gt;=60%,U125&gt;=10%,#REF!="A"),"A",IF(AND(S125&gt;=60%,OR(#REF!="B",#REF!="A")),"B",IF(AND(E125=100%,Q125&gt;=70%,OR(#REF!="B",#REF!="A",#REF!="C")),"C","D")))</f>
        <v>#REF!</v>
      </c>
      <c r="Z125" s="14">
        <v>114</v>
      </c>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4"/>
      <c r="BK125" s="14"/>
      <c r="BL125" s="14"/>
      <c r="BM125" s="14"/>
      <c r="BN125" s="14"/>
      <c r="BO125" s="14"/>
      <c r="BP125" s="14"/>
      <c r="BQ125" s="14"/>
      <c r="BR125" s="14"/>
      <c r="BS125" s="14"/>
      <c r="BT125" s="14"/>
      <c r="BU125" s="14"/>
      <c r="BV125" s="14"/>
      <c r="BW125" s="14"/>
      <c r="BX125" s="14"/>
      <c r="BY125" s="14"/>
      <c r="BZ125" s="14"/>
      <c r="CA125" s="14"/>
      <c r="CB125" s="14"/>
      <c r="CC125" s="14"/>
      <c r="CD125" s="14"/>
      <c r="CE125" s="14"/>
      <c r="CF125" s="14"/>
      <c r="CG125" s="14"/>
      <c r="CH125" s="14"/>
      <c r="CI125" s="14"/>
      <c r="CJ125" s="14"/>
      <c r="CK125" s="14"/>
      <c r="CL125" s="14"/>
      <c r="CM125" s="14"/>
      <c r="CN125" s="14"/>
      <c r="CO125" s="14"/>
      <c r="CP125" s="14"/>
      <c r="CQ125" s="14"/>
      <c r="CR125" s="14"/>
      <c r="CS125" s="14"/>
      <c r="CT125" s="14"/>
      <c r="CU125" s="14"/>
      <c r="CV125" s="14"/>
      <c r="CW125" s="14"/>
      <c r="CX125" s="14"/>
      <c r="CY125" s="14"/>
      <c r="CZ125" s="14"/>
      <c r="DA125" s="14"/>
      <c r="DB125" s="14"/>
      <c r="DC125" s="14"/>
      <c r="DD125" s="14"/>
      <c r="DE125" s="14"/>
      <c r="DF125" s="14"/>
      <c r="DG125" s="14"/>
      <c r="DH125" s="14"/>
      <c r="DI125" s="14"/>
      <c r="DJ125" s="14"/>
      <c r="DK125" s="14"/>
      <c r="DL125" s="14"/>
      <c r="DM125" s="14"/>
      <c r="DN125" s="14"/>
      <c r="DO125" s="14"/>
      <c r="DP125" s="14"/>
      <c r="DQ125" s="14"/>
      <c r="DR125" s="14"/>
      <c r="DS125" s="14"/>
      <c r="DT125" s="14"/>
      <c r="DU125" s="14"/>
      <c r="DV125" s="14"/>
      <c r="DW125" s="14"/>
      <c r="DX125" s="14"/>
      <c r="DY125" s="14"/>
      <c r="DZ125" s="93">
        <v>1</v>
      </c>
      <c r="EA125" s="93">
        <v>1</v>
      </c>
      <c r="EB125" s="94" t="s">
        <v>70</v>
      </c>
      <c r="EC125" s="93" t="s">
        <v>64</v>
      </c>
      <c r="ED125" s="94" t="s">
        <v>62</v>
      </c>
      <c r="EE125" s="94" t="s">
        <v>63</v>
      </c>
      <c r="EF125" s="94" t="s">
        <v>140</v>
      </c>
      <c r="EG125" s="95" t="e">
        <f>VLOOKUP(DY125,#REF!,28,0)</f>
        <v>#REF!</v>
      </c>
      <c r="EH125" s="96" t="e">
        <f>VLOOKUP(DY125,#REF!,29,0)</f>
        <v>#REF!</v>
      </c>
      <c r="EI125" s="97" t="e">
        <f t="shared" si="40"/>
        <v>#REF!</v>
      </c>
      <c r="EJ125" s="98" t="e">
        <f>VLOOKUP(DY125,#REF!,30,0)</f>
        <v>#REF!</v>
      </c>
      <c r="EK125" s="97" t="e">
        <f t="shared" si="41"/>
        <v>#REF!</v>
      </c>
      <c r="EL125" s="98" t="e">
        <f>VLOOKUP(DY125,#REF!,31,0)</f>
        <v>#REF!</v>
      </c>
      <c r="EM125" s="97" t="e">
        <f t="shared" si="42"/>
        <v>#REF!</v>
      </c>
      <c r="EN125" s="12" t="s">
        <v>140</v>
      </c>
      <c r="EO125" s="106">
        <f t="shared" si="43"/>
        <v>0</v>
      </c>
      <c r="EP125" s="11"/>
      <c r="EQ125" s="14"/>
      <c r="ER125" s="14"/>
      <c r="ES125" s="14"/>
      <c r="ET125" s="14"/>
      <c r="EU125" s="14"/>
      <c r="EV125" s="14"/>
      <c r="EW125" s="14"/>
      <c r="EX125" s="14"/>
      <c r="EY125" s="14"/>
      <c r="EZ125" s="14"/>
      <c r="FA125" s="14"/>
      <c r="FB125" s="14"/>
      <c r="FC125" s="14"/>
      <c r="FD125" s="14"/>
      <c r="FE125" s="14"/>
      <c r="FF125" s="14"/>
      <c r="FG125" s="14"/>
      <c r="FH125" s="14"/>
      <c r="FI125" s="14"/>
      <c r="FJ125" s="14"/>
      <c r="FK125" s="14"/>
      <c r="FL125" s="14"/>
      <c r="FM125" s="14"/>
      <c r="FN125" s="14"/>
      <c r="FO125" s="14"/>
      <c r="FP125" s="14"/>
      <c r="FQ125" s="14"/>
      <c r="FR125" s="14"/>
      <c r="FS125" s="14"/>
      <c r="FT125" s="14"/>
      <c r="FU125" s="14"/>
      <c r="FV125" s="14"/>
      <c r="FW125" s="14"/>
      <c r="FX125" s="14"/>
      <c r="FY125" s="14"/>
      <c r="FZ125" s="14"/>
      <c r="GA125" s="14"/>
      <c r="GB125" s="14"/>
      <c r="GC125" s="14"/>
      <c r="GD125" s="14"/>
      <c r="GE125" s="14"/>
      <c r="GF125" s="14"/>
      <c r="GG125" s="14"/>
      <c r="GH125" s="14"/>
      <c r="GI125" s="14"/>
      <c r="GJ125" s="14"/>
      <c r="GK125" s="14"/>
      <c r="GL125" s="14"/>
      <c r="GM125" s="14"/>
      <c r="GN125" s="14"/>
      <c r="GO125" s="14"/>
      <c r="GP125" s="14"/>
      <c r="GQ125" s="14"/>
      <c r="GR125" s="14"/>
      <c r="GS125" s="14"/>
      <c r="GT125" s="14"/>
      <c r="GU125" s="14"/>
      <c r="GV125" s="14"/>
      <c r="GW125" s="14"/>
      <c r="GX125" s="14"/>
      <c r="GY125" s="14"/>
      <c r="GZ125" s="14"/>
      <c r="HA125" s="14"/>
      <c r="HB125" s="14"/>
      <c r="HC125" s="14"/>
      <c r="HD125" s="14"/>
      <c r="HE125" s="14"/>
      <c r="HF125" s="14"/>
      <c r="HG125" s="14"/>
      <c r="HH125" s="14"/>
      <c r="HI125" s="14"/>
      <c r="HJ125" s="14"/>
      <c r="HK125" s="14"/>
      <c r="HL125" s="14"/>
      <c r="HM125" s="14"/>
      <c r="HN125" s="14"/>
      <c r="HO125" s="14"/>
      <c r="HP125" s="14"/>
      <c r="HQ125" s="14"/>
      <c r="HR125" s="14"/>
      <c r="HS125" s="14"/>
      <c r="HT125" s="14"/>
      <c r="HU125" s="14"/>
      <c r="HV125" s="14"/>
      <c r="HW125" s="14"/>
      <c r="HX125" s="14"/>
      <c r="HY125" s="14"/>
      <c r="HZ125" s="14"/>
      <c r="IA125" s="14"/>
      <c r="IB125" s="14"/>
    </row>
    <row r="126" spans="1:236" s="99" customFormat="1" ht="27" customHeight="1">
      <c r="A126" s="64">
        <v>93</v>
      </c>
      <c r="B126" s="58">
        <v>15</v>
      </c>
      <c r="C126" s="61" t="s">
        <v>35</v>
      </c>
      <c r="D126" s="60">
        <v>1</v>
      </c>
      <c r="E126" s="60">
        <v>1</v>
      </c>
      <c r="F126" s="60" t="s">
        <v>70</v>
      </c>
      <c r="G126" s="60" t="s">
        <v>64</v>
      </c>
      <c r="H126" s="60" t="s">
        <v>62</v>
      </c>
      <c r="I126" s="60" t="s">
        <v>63</v>
      </c>
      <c r="J126" s="37" t="s">
        <v>144</v>
      </c>
      <c r="K126" s="55">
        <v>4</v>
      </c>
      <c r="L126" s="58">
        <v>0</v>
      </c>
      <c r="M126" s="111">
        <f t="shared" si="27"/>
        <v>0</v>
      </c>
      <c r="N126" s="58">
        <v>0</v>
      </c>
      <c r="O126" s="111">
        <f t="shared" si="28"/>
        <v>0</v>
      </c>
      <c r="P126" s="58">
        <v>0</v>
      </c>
      <c r="Q126" s="111">
        <f t="shared" si="29"/>
        <v>0</v>
      </c>
      <c r="R126" s="58">
        <v>4</v>
      </c>
      <c r="S126" s="111">
        <f t="shared" si="30"/>
        <v>1</v>
      </c>
      <c r="T126" s="58">
        <v>0</v>
      </c>
      <c r="U126" s="111">
        <f t="shared" si="31"/>
        <v>0</v>
      </c>
      <c r="V126" s="73"/>
      <c r="W126" s="66" t="str">
        <f t="shared" si="39"/>
        <v>B</v>
      </c>
      <c r="X126" s="105"/>
      <c r="Y126" s="92" t="e">
        <f>IF(AND(Q126=100%,S126&gt;=60%,U126&gt;=10%,#REF!="A"),"A",IF(AND(S126&gt;=60%,OR(#REF!="B",#REF!="A")),"B",IF(AND(E126=100%,Q126&gt;=70%,OR(#REF!="B",#REF!="A",#REF!="C")),"C","D")))</f>
        <v>#REF!</v>
      </c>
      <c r="Z126" s="127">
        <v>115</v>
      </c>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4"/>
      <c r="DI126" s="14"/>
      <c r="DJ126" s="14"/>
      <c r="DK126" s="14"/>
      <c r="DL126" s="14"/>
      <c r="DM126" s="14"/>
      <c r="DN126" s="14"/>
      <c r="DO126" s="14"/>
      <c r="DP126" s="14"/>
      <c r="DQ126" s="14"/>
      <c r="DR126" s="14"/>
      <c r="DS126" s="14"/>
      <c r="DT126" s="14"/>
      <c r="DU126" s="14"/>
      <c r="DV126" s="14"/>
      <c r="DW126" s="14"/>
      <c r="DX126" s="14"/>
      <c r="DY126" s="14"/>
      <c r="DZ126" s="93">
        <v>1</v>
      </c>
      <c r="EA126" s="93">
        <v>1</v>
      </c>
      <c r="EB126" s="94" t="s">
        <v>121</v>
      </c>
      <c r="EC126" s="93" t="s">
        <v>64</v>
      </c>
      <c r="ED126" s="94" t="s">
        <v>62</v>
      </c>
      <c r="EE126" s="94" t="s">
        <v>63</v>
      </c>
      <c r="EF126" s="94" t="s">
        <v>140</v>
      </c>
      <c r="EG126" s="95" t="e">
        <f>VLOOKUP(DY126,#REF!,28,0)</f>
        <v>#REF!</v>
      </c>
      <c r="EH126" s="96" t="e">
        <f>VLOOKUP(DY126,#REF!,29,0)</f>
        <v>#REF!</v>
      </c>
      <c r="EI126" s="97" t="e">
        <f t="shared" si="40"/>
        <v>#REF!</v>
      </c>
      <c r="EJ126" s="98" t="e">
        <f>VLOOKUP(DY126,#REF!,30,0)</f>
        <v>#REF!</v>
      </c>
      <c r="EK126" s="97" t="e">
        <f t="shared" si="41"/>
        <v>#REF!</v>
      </c>
      <c r="EL126" s="98" t="e">
        <f>VLOOKUP(DY126,#REF!,31,0)</f>
        <v>#REF!</v>
      </c>
      <c r="EM126" s="97" t="e">
        <f t="shared" si="42"/>
        <v>#REF!</v>
      </c>
      <c r="EN126" s="12" t="s">
        <v>140</v>
      </c>
      <c r="EO126" s="106">
        <f t="shared" si="43"/>
        <v>0</v>
      </c>
      <c r="EP126" s="11"/>
      <c r="EQ126" s="14"/>
      <c r="ER126" s="14"/>
      <c r="ES126" s="14"/>
      <c r="ET126" s="14"/>
      <c r="EU126" s="14"/>
      <c r="EV126" s="14"/>
      <c r="EW126" s="14"/>
      <c r="EX126" s="14"/>
      <c r="EY126" s="14"/>
      <c r="EZ126" s="14"/>
      <c r="FA126" s="14"/>
      <c r="FB126" s="14"/>
      <c r="FC126" s="14"/>
      <c r="FD126" s="14"/>
      <c r="FE126" s="14"/>
      <c r="FF126" s="14"/>
      <c r="FG126" s="14"/>
      <c r="FH126" s="14"/>
      <c r="FI126" s="14"/>
      <c r="FJ126" s="14"/>
      <c r="FK126" s="14"/>
      <c r="FL126" s="14"/>
      <c r="FM126" s="14"/>
      <c r="FN126" s="14"/>
      <c r="FO126" s="14"/>
      <c r="FP126" s="14"/>
      <c r="FQ126" s="14"/>
      <c r="FR126" s="14"/>
      <c r="FS126" s="14"/>
      <c r="FT126" s="14"/>
      <c r="FU126" s="14"/>
      <c r="FV126" s="14"/>
      <c r="FW126" s="14"/>
      <c r="FX126" s="14"/>
      <c r="FY126" s="14"/>
      <c r="FZ126" s="14"/>
      <c r="GA126" s="14"/>
      <c r="GB126" s="14"/>
      <c r="GC126" s="14"/>
      <c r="GD126" s="14"/>
      <c r="GE126" s="14"/>
      <c r="GF126" s="14"/>
      <c r="GG126" s="14"/>
      <c r="GH126" s="14"/>
      <c r="GI126" s="14"/>
      <c r="GJ126" s="14"/>
      <c r="GK126" s="14"/>
      <c r="GL126" s="14"/>
      <c r="GM126" s="14"/>
      <c r="GN126" s="14"/>
      <c r="GO126" s="14"/>
      <c r="GP126" s="14"/>
      <c r="GQ126" s="14"/>
      <c r="GR126" s="14"/>
      <c r="GS126" s="14"/>
      <c r="GT126" s="14"/>
      <c r="GU126" s="14"/>
      <c r="GV126" s="14"/>
      <c r="GW126" s="14"/>
      <c r="GX126" s="14"/>
      <c r="GY126" s="14"/>
      <c r="GZ126" s="14"/>
      <c r="HA126" s="14"/>
      <c r="HB126" s="14"/>
      <c r="HC126" s="14"/>
      <c r="HD126" s="14"/>
      <c r="HE126" s="14"/>
      <c r="HF126" s="14"/>
      <c r="HG126" s="14"/>
      <c r="HH126" s="14"/>
      <c r="HI126" s="14"/>
      <c r="HJ126" s="14"/>
      <c r="HK126" s="14"/>
      <c r="HL126" s="14"/>
      <c r="HM126" s="14"/>
      <c r="HN126" s="14"/>
      <c r="HO126" s="14"/>
      <c r="HP126" s="14"/>
      <c r="HQ126" s="14"/>
      <c r="HR126" s="14"/>
      <c r="HS126" s="14"/>
      <c r="HT126" s="14"/>
      <c r="HU126" s="14"/>
      <c r="HV126" s="14"/>
      <c r="HW126" s="14"/>
      <c r="HX126" s="14"/>
      <c r="HY126" s="14"/>
      <c r="HZ126" s="14"/>
      <c r="IA126" s="14"/>
      <c r="IB126" s="14"/>
    </row>
    <row r="127" spans="1:236" s="99" customFormat="1" ht="27" customHeight="1" thickBot="1">
      <c r="A127" s="64">
        <v>94</v>
      </c>
      <c r="B127" s="58">
        <v>16</v>
      </c>
      <c r="C127" s="61" t="s">
        <v>36</v>
      </c>
      <c r="D127" s="60">
        <v>1</v>
      </c>
      <c r="E127" s="60">
        <v>1</v>
      </c>
      <c r="F127" s="60" t="s">
        <v>70</v>
      </c>
      <c r="G127" s="60" t="s">
        <v>64</v>
      </c>
      <c r="H127" s="60" t="s">
        <v>62</v>
      </c>
      <c r="I127" s="60" t="s">
        <v>63</v>
      </c>
      <c r="J127" s="37" t="s">
        <v>144</v>
      </c>
      <c r="K127" s="55">
        <v>10</v>
      </c>
      <c r="L127" s="58">
        <v>0</v>
      </c>
      <c r="M127" s="111">
        <f t="shared" si="27"/>
        <v>0</v>
      </c>
      <c r="N127" s="58">
        <v>0</v>
      </c>
      <c r="O127" s="111">
        <f t="shared" si="28"/>
        <v>0</v>
      </c>
      <c r="P127" s="58">
        <v>0</v>
      </c>
      <c r="Q127" s="111">
        <f t="shared" si="29"/>
        <v>0</v>
      </c>
      <c r="R127" s="58">
        <v>10</v>
      </c>
      <c r="S127" s="111">
        <f t="shared" si="30"/>
        <v>1</v>
      </c>
      <c r="T127" s="58">
        <v>0</v>
      </c>
      <c r="U127" s="111">
        <f t="shared" si="31"/>
        <v>0</v>
      </c>
      <c r="V127" s="73"/>
      <c r="W127" s="66" t="str">
        <f t="shared" si="39"/>
        <v>B</v>
      </c>
      <c r="X127" s="108"/>
      <c r="Y127" s="92" t="e">
        <f>IF(AND(Q127=100%,S127&gt;=60%,U127&gt;=10%,#REF!="A"),"A",IF(AND(S127&gt;=60%,OR(#REF!="B",#REF!="A")),"B",IF(AND(E127=100%,Q127&gt;=70%,OR(#REF!="B",#REF!="A",#REF!="C")),"C","D")))</f>
        <v>#REF!</v>
      </c>
      <c r="Z127" s="14">
        <v>116</v>
      </c>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4"/>
      <c r="BK127" s="14"/>
      <c r="BL127" s="14"/>
      <c r="BM127" s="14"/>
      <c r="BN127" s="14"/>
      <c r="BO127" s="14"/>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4"/>
      <c r="CP127" s="14"/>
      <c r="CQ127" s="14"/>
      <c r="CR127" s="14"/>
      <c r="CS127" s="14"/>
      <c r="CT127" s="14"/>
      <c r="CU127" s="14"/>
      <c r="CV127" s="14"/>
      <c r="CW127" s="14"/>
      <c r="CX127" s="14"/>
      <c r="CY127" s="14"/>
      <c r="CZ127" s="14"/>
      <c r="DA127" s="14"/>
      <c r="DB127" s="14"/>
      <c r="DC127" s="14"/>
      <c r="DD127" s="14"/>
      <c r="DE127" s="14"/>
      <c r="DF127" s="14"/>
      <c r="DG127" s="14"/>
      <c r="DH127" s="14"/>
      <c r="DI127" s="14"/>
      <c r="DJ127" s="14"/>
      <c r="DK127" s="14"/>
      <c r="DL127" s="14"/>
      <c r="DM127" s="14"/>
      <c r="DN127" s="14"/>
      <c r="DO127" s="14"/>
      <c r="DP127" s="14"/>
      <c r="DQ127" s="14"/>
      <c r="DR127" s="14"/>
      <c r="DS127" s="14"/>
      <c r="DT127" s="14"/>
      <c r="DU127" s="14"/>
      <c r="DV127" s="14"/>
      <c r="DW127" s="14"/>
      <c r="DX127" s="14"/>
      <c r="DY127" s="14"/>
      <c r="DZ127" s="93">
        <v>1</v>
      </c>
      <c r="EA127" s="93">
        <v>1</v>
      </c>
      <c r="EB127" s="94" t="s">
        <v>121</v>
      </c>
      <c r="EC127" s="93" t="s">
        <v>64</v>
      </c>
      <c r="ED127" s="94" t="s">
        <v>62</v>
      </c>
      <c r="EE127" s="94" t="s">
        <v>63</v>
      </c>
      <c r="EF127" s="94" t="s">
        <v>140</v>
      </c>
      <c r="EG127" s="95" t="e">
        <f>VLOOKUP(DY127,#REF!,28,0)</f>
        <v>#REF!</v>
      </c>
      <c r="EH127" s="96" t="e">
        <f>VLOOKUP(DY127,#REF!,29,0)</f>
        <v>#REF!</v>
      </c>
      <c r="EI127" s="97" t="e">
        <f t="shared" si="40"/>
        <v>#REF!</v>
      </c>
      <c r="EJ127" s="98" t="e">
        <f>VLOOKUP(DY127,#REF!,30,0)</f>
        <v>#REF!</v>
      </c>
      <c r="EK127" s="97" t="e">
        <f t="shared" si="41"/>
        <v>#REF!</v>
      </c>
      <c r="EL127" s="98" t="e">
        <f>VLOOKUP(DY127,#REF!,31,0)</f>
        <v>#REF!</v>
      </c>
      <c r="EM127" s="97" t="e">
        <f t="shared" si="42"/>
        <v>#REF!</v>
      </c>
      <c r="EN127" s="12" t="s">
        <v>140</v>
      </c>
      <c r="EO127" s="106">
        <f t="shared" si="43"/>
        <v>0</v>
      </c>
      <c r="EP127" s="11"/>
      <c r="EQ127" s="14"/>
      <c r="ER127" s="14"/>
      <c r="ES127" s="14"/>
      <c r="ET127" s="14"/>
      <c r="EU127" s="14"/>
      <c r="EV127" s="14"/>
      <c r="EW127" s="14"/>
      <c r="EX127" s="14"/>
      <c r="EY127" s="14"/>
      <c r="EZ127" s="14"/>
      <c r="FA127" s="14"/>
      <c r="FB127" s="14"/>
      <c r="FC127" s="14"/>
      <c r="FD127" s="14"/>
      <c r="FE127" s="14"/>
      <c r="FF127" s="14"/>
      <c r="FG127" s="14"/>
      <c r="FH127" s="14"/>
      <c r="FI127" s="14"/>
      <c r="FJ127" s="14"/>
      <c r="FK127" s="14"/>
      <c r="FL127" s="14"/>
      <c r="FM127" s="14"/>
      <c r="FN127" s="14"/>
      <c r="FO127" s="14"/>
      <c r="FP127" s="14"/>
      <c r="FQ127" s="14"/>
      <c r="FR127" s="14"/>
      <c r="FS127" s="14"/>
      <c r="FT127" s="14"/>
      <c r="FU127" s="14"/>
      <c r="FV127" s="14"/>
      <c r="FW127" s="14"/>
      <c r="FX127" s="14"/>
      <c r="FY127" s="14"/>
      <c r="FZ127" s="14"/>
      <c r="GA127" s="14"/>
      <c r="GB127" s="14"/>
      <c r="GC127" s="14"/>
      <c r="GD127" s="14"/>
      <c r="GE127" s="14"/>
      <c r="GF127" s="14"/>
      <c r="GG127" s="14"/>
      <c r="GH127" s="14"/>
      <c r="GI127" s="14"/>
      <c r="GJ127" s="14"/>
      <c r="GK127" s="14"/>
      <c r="GL127" s="14"/>
      <c r="GM127" s="14"/>
      <c r="GN127" s="14"/>
      <c r="GO127" s="14"/>
      <c r="GP127" s="14"/>
      <c r="GQ127" s="14"/>
      <c r="GR127" s="14"/>
      <c r="GS127" s="14"/>
      <c r="GT127" s="14"/>
      <c r="GU127" s="14"/>
      <c r="GV127" s="14"/>
      <c r="GW127" s="14"/>
      <c r="GX127" s="14"/>
      <c r="GY127" s="14"/>
      <c r="GZ127" s="14"/>
      <c r="HA127" s="14"/>
      <c r="HB127" s="14"/>
      <c r="HC127" s="14"/>
      <c r="HD127" s="14"/>
      <c r="HE127" s="14"/>
      <c r="HF127" s="14"/>
      <c r="HG127" s="14"/>
      <c r="HH127" s="14"/>
      <c r="HI127" s="14"/>
      <c r="HJ127" s="14"/>
      <c r="HK127" s="14"/>
      <c r="HL127" s="14"/>
      <c r="HM127" s="14"/>
      <c r="HN127" s="14"/>
      <c r="HO127" s="14"/>
      <c r="HP127" s="14"/>
      <c r="HQ127" s="14"/>
      <c r="HR127" s="14"/>
      <c r="HS127" s="14"/>
      <c r="HT127" s="14"/>
      <c r="HU127" s="14"/>
      <c r="HV127" s="14"/>
      <c r="HW127" s="14"/>
      <c r="HX127" s="14"/>
      <c r="HY127" s="14"/>
      <c r="HZ127" s="14"/>
      <c r="IA127" s="14"/>
      <c r="IB127" s="14"/>
    </row>
    <row r="128" spans="1:236" s="99" customFormat="1" ht="27" customHeight="1" thickTop="1">
      <c r="A128" s="64">
        <v>95</v>
      </c>
      <c r="B128" s="58">
        <v>17</v>
      </c>
      <c r="C128" s="61" t="s">
        <v>37</v>
      </c>
      <c r="D128" s="60">
        <v>1</v>
      </c>
      <c r="E128" s="60">
        <v>1</v>
      </c>
      <c r="F128" s="60" t="s">
        <v>70</v>
      </c>
      <c r="G128" s="60" t="s">
        <v>64</v>
      </c>
      <c r="H128" s="60" t="s">
        <v>62</v>
      </c>
      <c r="I128" s="60" t="s">
        <v>63</v>
      </c>
      <c r="J128" s="71" t="s">
        <v>144</v>
      </c>
      <c r="K128" s="55">
        <v>7</v>
      </c>
      <c r="L128" s="58">
        <v>0</v>
      </c>
      <c r="M128" s="111">
        <f t="shared" si="27"/>
        <v>0</v>
      </c>
      <c r="N128" s="58">
        <v>0</v>
      </c>
      <c r="O128" s="111">
        <f t="shared" si="28"/>
        <v>0</v>
      </c>
      <c r="P128" s="58">
        <v>1</v>
      </c>
      <c r="Q128" s="111">
        <f t="shared" si="29"/>
        <v>0.14285714285714285</v>
      </c>
      <c r="R128" s="58">
        <v>6</v>
      </c>
      <c r="S128" s="111">
        <f t="shared" si="30"/>
        <v>0.8571428571428571</v>
      </c>
      <c r="T128" s="58">
        <v>0</v>
      </c>
      <c r="U128" s="111">
        <f t="shared" si="31"/>
        <v>0</v>
      </c>
      <c r="V128" s="81"/>
      <c r="W128" s="66" t="str">
        <f t="shared" si="39"/>
        <v>B</v>
      </c>
      <c r="X128" s="105"/>
      <c r="Y128" s="92" t="e">
        <f>IF(AND(Q128=100%,S128&gt;=60%,U128&gt;=10%,#REF!="A"),"A",IF(AND(S128&gt;=60%,OR(#REF!="B",#REF!="A")),"B",IF(AND(E128=100%,Q128&gt;=70%,OR(#REF!="B",#REF!="A",#REF!="C")),"C","D")))</f>
        <v>#REF!</v>
      </c>
      <c r="Z128" s="127">
        <v>117</v>
      </c>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4"/>
      <c r="BK128" s="14"/>
      <c r="BL128" s="14"/>
      <c r="BM128" s="14"/>
      <c r="BN128" s="14"/>
      <c r="BO128" s="14"/>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4"/>
      <c r="CP128" s="14"/>
      <c r="CQ128" s="14"/>
      <c r="CR128" s="14"/>
      <c r="CS128" s="14"/>
      <c r="CT128" s="14"/>
      <c r="CU128" s="14"/>
      <c r="CV128" s="14"/>
      <c r="CW128" s="14"/>
      <c r="CX128" s="14"/>
      <c r="CY128" s="14"/>
      <c r="CZ128" s="14"/>
      <c r="DA128" s="14"/>
      <c r="DB128" s="14"/>
      <c r="DC128" s="14"/>
      <c r="DD128" s="14"/>
      <c r="DE128" s="14"/>
      <c r="DF128" s="14"/>
      <c r="DG128" s="14"/>
      <c r="DH128" s="14"/>
      <c r="DI128" s="14"/>
      <c r="DJ128" s="14"/>
      <c r="DK128" s="14"/>
      <c r="DL128" s="14"/>
      <c r="DM128" s="14"/>
      <c r="DN128" s="14"/>
      <c r="DO128" s="14"/>
      <c r="DP128" s="14"/>
      <c r="DQ128" s="14"/>
      <c r="DR128" s="14"/>
      <c r="DS128" s="14"/>
      <c r="DT128" s="14"/>
      <c r="DU128" s="14"/>
      <c r="DV128" s="14"/>
      <c r="DW128" s="14"/>
      <c r="DX128" s="14"/>
      <c r="DY128" s="14"/>
      <c r="DZ128" s="93">
        <v>1</v>
      </c>
      <c r="EA128" s="93">
        <v>1</v>
      </c>
      <c r="EB128" s="94" t="s">
        <v>70</v>
      </c>
      <c r="EC128" s="93" t="s">
        <v>64</v>
      </c>
      <c r="ED128" s="94" t="s">
        <v>62</v>
      </c>
      <c r="EE128" s="100" t="s">
        <v>63</v>
      </c>
      <c r="EF128" s="100" t="s">
        <v>144</v>
      </c>
      <c r="EG128" s="95" t="e">
        <f>VLOOKUP(DY128,#REF!,28,0)</f>
        <v>#REF!</v>
      </c>
      <c r="EH128" s="96" t="e">
        <f>VLOOKUP(DY128,#REF!,29,0)</f>
        <v>#REF!</v>
      </c>
      <c r="EI128" s="97" t="e">
        <f t="shared" si="40"/>
        <v>#REF!</v>
      </c>
      <c r="EJ128" s="98" t="e">
        <f>VLOOKUP(DY128,#REF!,30,0)</f>
        <v>#REF!</v>
      </c>
      <c r="EK128" s="97" t="e">
        <f t="shared" si="41"/>
        <v>#REF!</v>
      </c>
      <c r="EL128" s="98" t="e">
        <f>VLOOKUP(DY128,#REF!,31,0)</f>
        <v>#REF!</v>
      </c>
      <c r="EM128" s="97" t="e">
        <f t="shared" si="42"/>
        <v>#REF!</v>
      </c>
      <c r="EN128" s="12" t="s">
        <v>140</v>
      </c>
      <c r="EO128" s="106">
        <f t="shared" si="43"/>
        <v>0</v>
      </c>
      <c r="EP128" s="11"/>
      <c r="EQ128" s="14"/>
      <c r="ER128" s="14"/>
      <c r="ES128" s="14"/>
      <c r="ET128" s="14"/>
      <c r="EU128" s="14"/>
      <c r="EV128" s="14"/>
      <c r="EW128" s="14"/>
      <c r="EX128" s="14"/>
      <c r="EY128" s="14"/>
      <c r="EZ128" s="14"/>
      <c r="FA128" s="14"/>
      <c r="FB128" s="14"/>
      <c r="FC128" s="14"/>
      <c r="FD128" s="14"/>
      <c r="FE128" s="14"/>
      <c r="FF128" s="14"/>
      <c r="FG128" s="14"/>
      <c r="FH128" s="14"/>
      <c r="FI128" s="14"/>
      <c r="FJ128" s="14"/>
      <c r="FK128" s="14"/>
      <c r="FL128" s="14"/>
      <c r="FM128" s="14"/>
      <c r="FN128" s="14"/>
      <c r="FO128" s="14"/>
      <c r="FP128" s="14"/>
      <c r="FQ128" s="14"/>
      <c r="FR128" s="14"/>
      <c r="FS128" s="14"/>
      <c r="FT128" s="14"/>
      <c r="FU128" s="14"/>
      <c r="FV128" s="14"/>
      <c r="FW128" s="14"/>
      <c r="FX128" s="14"/>
      <c r="FY128" s="14"/>
      <c r="FZ128" s="14"/>
      <c r="GA128" s="14"/>
      <c r="GB128" s="14"/>
      <c r="GC128" s="14"/>
      <c r="GD128" s="14"/>
      <c r="GE128" s="14"/>
      <c r="GF128" s="14"/>
      <c r="GG128" s="14"/>
      <c r="GH128" s="14"/>
      <c r="GI128" s="14"/>
      <c r="GJ128" s="14"/>
      <c r="GK128" s="14"/>
      <c r="GL128" s="14"/>
      <c r="GM128" s="14"/>
      <c r="GN128" s="14"/>
      <c r="GO128" s="14"/>
      <c r="GP128" s="14"/>
      <c r="GQ128" s="14"/>
      <c r="GR128" s="14"/>
      <c r="GS128" s="14"/>
      <c r="GT128" s="14"/>
      <c r="GU128" s="14"/>
      <c r="GV128" s="14"/>
      <c r="GW128" s="14"/>
      <c r="GX128" s="14"/>
      <c r="GY128" s="14"/>
      <c r="GZ128" s="14"/>
      <c r="HA128" s="14"/>
      <c r="HB128" s="14"/>
      <c r="HC128" s="14"/>
      <c r="HD128" s="14"/>
      <c r="HE128" s="14"/>
      <c r="HF128" s="14"/>
      <c r="HG128" s="14"/>
      <c r="HH128" s="14"/>
      <c r="HI128" s="14"/>
      <c r="HJ128" s="14"/>
      <c r="HK128" s="14"/>
      <c r="HL128" s="14"/>
      <c r="HM128" s="14"/>
      <c r="HN128" s="14"/>
      <c r="HO128" s="14"/>
      <c r="HP128" s="14"/>
      <c r="HQ128" s="14"/>
      <c r="HR128" s="14"/>
      <c r="HS128" s="14"/>
      <c r="HT128" s="14"/>
      <c r="HU128" s="14"/>
      <c r="HV128" s="14"/>
      <c r="HW128" s="14"/>
      <c r="HX128" s="14"/>
      <c r="HY128" s="14"/>
      <c r="HZ128" s="14"/>
      <c r="IA128" s="14"/>
      <c r="IB128" s="14"/>
    </row>
    <row r="129" spans="1:236" s="99" customFormat="1" ht="27" customHeight="1">
      <c r="A129" s="64">
        <v>96</v>
      </c>
      <c r="B129" s="58">
        <v>18</v>
      </c>
      <c r="C129" s="61" t="s">
        <v>89</v>
      </c>
      <c r="D129" s="60">
        <v>1</v>
      </c>
      <c r="E129" s="60">
        <v>1</v>
      </c>
      <c r="F129" s="60" t="s">
        <v>70</v>
      </c>
      <c r="G129" s="60" t="s">
        <v>64</v>
      </c>
      <c r="H129" s="60" t="s">
        <v>62</v>
      </c>
      <c r="I129" s="60" t="s">
        <v>63</v>
      </c>
      <c r="J129" s="37" t="s">
        <v>144</v>
      </c>
      <c r="K129" s="55">
        <v>48</v>
      </c>
      <c r="L129" s="58">
        <v>0</v>
      </c>
      <c r="M129" s="111">
        <f t="shared" si="27"/>
        <v>0</v>
      </c>
      <c r="N129" s="58">
        <v>0</v>
      </c>
      <c r="O129" s="111">
        <f t="shared" si="28"/>
        <v>0</v>
      </c>
      <c r="P129" s="58">
        <v>3</v>
      </c>
      <c r="Q129" s="111">
        <f t="shared" si="29"/>
        <v>0.0625</v>
      </c>
      <c r="R129" s="58">
        <v>44</v>
      </c>
      <c r="S129" s="111">
        <f t="shared" si="30"/>
        <v>0.9166666666666666</v>
      </c>
      <c r="T129" s="58">
        <v>1</v>
      </c>
      <c r="U129" s="111">
        <f t="shared" si="31"/>
        <v>0.020833333333333332</v>
      </c>
      <c r="V129" s="73"/>
      <c r="W129" s="66" t="str">
        <f t="shared" si="39"/>
        <v>B</v>
      </c>
      <c r="X129" s="105"/>
      <c r="Y129" s="92" t="e">
        <f>IF(AND(Q129=100%,S129&gt;=60%,U129&gt;=10%,#REF!="A"),"A",IF(AND(S129&gt;=60%,OR(#REF!="B",#REF!="A")),"B",IF(AND(E129=100%,Q129&gt;=70%,OR(#REF!="B",#REF!="A",#REF!="C")),"C","D")))</f>
        <v>#REF!</v>
      </c>
      <c r="Z129" s="14">
        <v>118</v>
      </c>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4"/>
      <c r="BK129" s="14"/>
      <c r="BL129" s="14"/>
      <c r="BM129" s="14"/>
      <c r="BN129" s="14"/>
      <c r="BO129" s="14"/>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4"/>
      <c r="CP129" s="14"/>
      <c r="CQ129" s="14"/>
      <c r="CR129" s="14"/>
      <c r="CS129" s="14"/>
      <c r="CT129" s="14"/>
      <c r="CU129" s="14"/>
      <c r="CV129" s="14"/>
      <c r="CW129" s="14"/>
      <c r="CX129" s="14"/>
      <c r="CY129" s="14"/>
      <c r="CZ129" s="14"/>
      <c r="DA129" s="14"/>
      <c r="DB129" s="14"/>
      <c r="DC129" s="14"/>
      <c r="DD129" s="14"/>
      <c r="DE129" s="14"/>
      <c r="DF129" s="14"/>
      <c r="DG129" s="14"/>
      <c r="DH129" s="14"/>
      <c r="DI129" s="14"/>
      <c r="DJ129" s="14"/>
      <c r="DK129" s="14"/>
      <c r="DL129" s="14"/>
      <c r="DM129" s="14"/>
      <c r="DN129" s="14"/>
      <c r="DO129" s="14"/>
      <c r="DP129" s="14"/>
      <c r="DQ129" s="14"/>
      <c r="DR129" s="14"/>
      <c r="DS129" s="14"/>
      <c r="DT129" s="14"/>
      <c r="DU129" s="14"/>
      <c r="DV129" s="14"/>
      <c r="DW129" s="14"/>
      <c r="DX129" s="14"/>
      <c r="DY129" s="14"/>
      <c r="DZ129" s="93">
        <v>1</v>
      </c>
      <c r="EA129" s="93">
        <v>1</v>
      </c>
      <c r="EB129" s="94" t="s">
        <v>70</v>
      </c>
      <c r="EC129" s="93" t="s">
        <v>64</v>
      </c>
      <c r="ED129" s="94" t="s">
        <v>62</v>
      </c>
      <c r="EE129" s="94" t="s">
        <v>63</v>
      </c>
      <c r="EF129" s="94" t="s">
        <v>140</v>
      </c>
      <c r="EG129" s="95" t="e">
        <f>VLOOKUP(DY129,#REF!,28,0)</f>
        <v>#REF!</v>
      </c>
      <c r="EH129" s="96" t="e">
        <f>VLOOKUP(DY129,#REF!,29,0)</f>
        <v>#REF!</v>
      </c>
      <c r="EI129" s="97" t="e">
        <f t="shared" si="40"/>
        <v>#REF!</v>
      </c>
      <c r="EJ129" s="98" t="e">
        <f>VLOOKUP(DY129,#REF!,30,0)</f>
        <v>#REF!</v>
      </c>
      <c r="EK129" s="97" t="e">
        <f t="shared" si="41"/>
        <v>#REF!</v>
      </c>
      <c r="EL129" s="98" t="e">
        <f>VLOOKUP(DY129,#REF!,31,0)</f>
        <v>#REF!</v>
      </c>
      <c r="EM129" s="97" t="e">
        <f t="shared" si="42"/>
        <v>#REF!</v>
      </c>
      <c r="EN129" s="12" t="s">
        <v>140</v>
      </c>
      <c r="EO129" s="106">
        <f t="shared" si="43"/>
        <v>0</v>
      </c>
      <c r="EP129" s="11"/>
      <c r="EQ129" s="14"/>
      <c r="ER129" s="14"/>
      <c r="ES129" s="14"/>
      <c r="ET129" s="14"/>
      <c r="EU129" s="14"/>
      <c r="EV129" s="14"/>
      <c r="EW129" s="14"/>
      <c r="EX129" s="14"/>
      <c r="EY129" s="14"/>
      <c r="EZ129" s="14"/>
      <c r="FA129" s="14"/>
      <c r="FB129" s="14"/>
      <c r="FC129" s="14"/>
      <c r="FD129" s="14"/>
      <c r="FE129" s="14"/>
      <c r="FF129" s="14"/>
      <c r="FG129" s="14"/>
      <c r="FH129" s="14"/>
      <c r="FI129" s="14"/>
      <c r="FJ129" s="14"/>
      <c r="FK129" s="14"/>
      <c r="FL129" s="14"/>
      <c r="FM129" s="14"/>
      <c r="FN129" s="14"/>
      <c r="FO129" s="14"/>
      <c r="FP129" s="14"/>
      <c r="FQ129" s="14"/>
      <c r="FR129" s="14"/>
      <c r="FS129" s="14"/>
      <c r="FT129" s="14"/>
      <c r="FU129" s="14"/>
      <c r="FV129" s="14"/>
      <c r="FW129" s="14"/>
      <c r="FX129" s="14"/>
      <c r="FY129" s="14"/>
      <c r="FZ129" s="14"/>
      <c r="GA129" s="14"/>
      <c r="GB129" s="14"/>
      <c r="GC129" s="14"/>
      <c r="GD129" s="14"/>
      <c r="GE129" s="14"/>
      <c r="GF129" s="14"/>
      <c r="GG129" s="14"/>
      <c r="GH129" s="14"/>
      <c r="GI129" s="14"/>
      <c r="GJ129" s="14"/>
      <c r="GK129" s="14"/>
      <c r="GL129" s="14"/>
      <c r="GM129" s="14"/>
      <c r="GN129" s="14"/>
      <c r="GO129" s="14"/>
      <c r="GP129" s="14"/>
      <c r="GQ129" s="14"/>
      <c r="GR129" s="14"/>
      <c r="GS129" s="14"/>
      <c r="GT129" s="14"/>
      <c r="GU129" s="14"/>
      <c r="GV129" s="14"/>
      <c r="GW129" s="14"/>
      <c r="GX129" s="14"/>
      <c r="GY129" s="14"/>
      <c r="GZ129" s="14"/>
      <c r="HA129" s="14"/>
      <c r="HB129" s="14"/>
      <c r="HC129" s="14"/>
      <c r="HD129" s="14"/>
      <c r="HE129" s="14"/>
      <c r="HF129" s="14"/>
      <c r="HG129" s="14"/>
      <c r="HH129" s="14"/>
      <c r="HI129" s="14"/>
      <c r="HJ129" s="14"/>
      <c r="HK129" s="14"/>
      <c r="HL129" s="14"/>
      <c r="HM129" s="14"/>
      <c r="HN129" s="14"/>
      <c r="HO129" s="14"/>
      <c r="HP129" s="14"/>
      <c r="HQ129" s="14"/>
      <c r="HR129" s="14"/>
      <c r="HS129" s="14"/>
      <c r="HT129" s="14"/>
      <c r="HU129" s="14"/>
      <c r="HV129" s="14"/>
      <c r="HW129" s="14"/>
      <c r="HX129" s="14"/>
      <c r="HY129" s="14"/>
      <c r="HZ129" s="14"/>
      <c r="IA129" s="14"/>
      <c r="IB129" s="14"/>
    </row>
    <row r="130" spans="1:236" s="99" customFormat="1" ht="27" customHeight="1">
      <c r="A130" s="64">
        <v>97</v>
      </c>
      <c r="B130" s="58">
        <v>19</v>
      </c>
      <c r="C130" s="61" t="s">
        <v>86</v>
      </c>
      <c r="D130" s="60">
        <v>1</v>
      </c>
      <c r="E130" s="60">
        <v>0.9</v>
      </c>
      <c r="F130" s="60" t="s">
        <v>68</v>
      </c>
      <c r="G130" s="60" t="s">
        <v>64</v>
      </c>
      <c r="H130" s="60" t="s">
        <v>62</v>
      </c>
      <c r="I130" s="60" t="s">
        <v>63</v>
      </c>
      <c r="J130" s="37" t="s">
        <v>144</v>
      </c>
      <c r="K130" s="55">
        <v>11</v>
      </c>
      <c r="L130" s="58">
        <v>0</v>
      </c>
      <c r="M130" s="111">
        <f t="shared" si="27"/>
        <v>0</v>
      </c>
      <c r="N130" s="58">
        <v>0</v>
      </c>
      <c r="O130" s="111">
        <f t="shared" si="28"/>
        <v>0</v>
      </c>
      <c r="P130" s="58">
        <v>0</v>
      </c>
      <c r="Q130" s="111">
        <f t="shared" si="29"/>
        <v>0</v>
      </c>
      <c r="R130" s="58">
        <v>11</v>
      </c>
      <c r="S130" s="111">
        <f t="shared" si="30"/>
        <v>1</v>
      </c>
      <c r="T130" s="58">
        <v>0</v>
      </c>
      <c r="U130" s="111">
        <f t="shared" si="31"/>
        <v>0</v>
      </c>
      <c r="V130" s="73"/>
      <c r="W130" s="66" t="str">
        <f t="shared" si="39"/>
        <v>B</v>
      </c>
      <c r="X130" s="105"/>
      <c r="Y130" s="92" t="e">
        <f>IF(AND(Q130=100%,S130&gt;=60%,U130&gt;=10%,#REF!="A"),"A",IF(AND(S130&gt;=60%,OR(#REF!="B",#REF!="A")),"B",IF(AND(E130=100%,Q130&gt;=70%,OR(#REF!="B",#REF!="A",#REF!="C")),"C","D")))</f>
        <v>#REF!</v>
      </c>
      <c r="Z130" s="127">
        <v>119</v>
      </c>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4"/>
      <c r="BK130" s="14"/>
      <c r="BL130" s="14"/>
      <c r="BM130" s="14"/>
      <c r="BN130" s="14"/>
      <c r="BO130" s="14"/>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4"/>
      <c r="CP130" s="14"/>
      <c r="CQ130" s="14"/>
      <c r="CR130" s="14"/>
      <c r="CS130" s="14"/>
      <c r="CT130" s="14"/>
      <c r="CU130" s="14"/>
      <c r="CV130" s="14"/>
      <c r="CW130" s="14"/>
      <c r="CX130" s="14"/>
      <c r="CY130" s="14"/>
      <c r="CZ130" s="14"/>
      <c r="DA130" s="14"/>
      <c r="DB130" s="14"/>
      <c r="DC130" s="14"/>
      <c r="DD130" s="14"/>
      <c r="DE130" s="14"/>
      <c r="DF130" s="14"/>
      <c r="DG130" s="14"/>
      <c r="DH130" s="14"/>
      <c r="DI130" s="14"/>
      <c r="DJ130" s="14"/>
      <c r="DK130" s="14"/>
      <c r="DL130" s="14"/>
      <c r="DM130" s="14"/>
      <c r="DN130" s="14"/>
      <c r="DO130" s="14"/>
      <c r="DP130" s="14"/>
      <c r="DQ130" s="14"/>
      <c r="DR130" s="14"/>
      <c r="DS130" s="14"/>
      <c r="DT130" s="14"/>
      <c r="DU130" s="14"/>
      <c r="DV130" s="14"/>
      <c r="DW130" s="14"/>
      <c r="DX130" s="14"/>
      <c r="DY130" s="14"/>
      <c r="DZ130" s="93">
        <v>1</v>
      </c>
      <c r="EA130" s="93">
        <v>1</v>
      </c>
      <c r="EB130" s="94" t="s">
        <v>121</v>
      </c>
      <c r="EC130" s="93" t="s">
        <v>64</v>
      </c>
      <c r="ED130" s="94" t="s">
        <v>62</v>
      </c>
      <c r="EE130" s="94" t="s">
        <v>63</v>
      </c>
      <c r="EF130" s="94" t="s">
        <v>140</v>
      </c>
      <c r="EG130" s="95" t="e">
        <f>VLOOKUP(DY130,#REF!,28,0)</f>
        <v>#REF!</v>
      </c>
      <c r="EH130" s="96" t="e">
        <f>VLOOKUP(DY130,#REF!,29,0)</f>
        <v>#REF!</v>
      </c>
      <c r="EI130" s="97" t="e">
        <f t="shared" si="40"/>
        <v>#REF!</v>
      </c>
      <c r="EJ130" s="98" t="e">
        <f>VLOOKUP(DY130,#REF!,30,0)</f>
        <v>#REF!</v>
      </c>
      <c r="EK130" s="97" t="e">
        <f t="shared" si="41"/>
        <v>#REF!</v>
      </c>
      <c r="EL130" s="98" t="e">
        <f>VLOOKUP(DY130,#REF!,31,0)</f>
        <v>#REF!</v>
      </c>
      <c r="EM130" s="97" t="e">
        <f t="shared" si="42"/>
        <v>#REF!</v>
      </c>
      <c r="EN130" s="12" t="s">
        <v>140</v>
      </c>
      <c r="EO130" s="106">
        <f t="shared" si="43"/>
        <v>0</v>
      </c>
      <c r="EP130" s="11"/>
      <c r="EQ130" s="14"/>
      <c r="ER130" s="14"/>
      <c r="ES130" s="14"/>
      <c r="ET130" s="14"/>
      <c r="EU130" s="14"/>
      <c r="EV130" s="14"/>
      <c r="EW130" s="14"/>
      <c r="EX130" s="14"/>
      <c r="EY130" s="14"/>
      <c r="EZ130" s="14"/>
      <c r="FA130" s="14"/>
      <c r="FB130" s="14"/>
      <c r="FC130" s="14"/>
      <c r="FD130" s="14"/>
      <c r="FE130" s="14"/>
      <c r="FF130" s="14"/>
      <c r="FG130" s="14"/>
      <c r="FH130" s="14"/>
      <c r="FI130" s="14"/>
      <c r="FJ130" s="14"/>
      <c r="FK130" s="14"/>
      <c r="FL130" s="14"/>
      <c r="FM130" s="14"/>
      <c r="FN130" s="14"/>
      <c r="FO130" s="14"/>
      <c r="FP130" s="14"/>
      <c r="FQ130" s="14"/>
      <c r="FR130" s="14"/>
      <c r="FS130" s="14"/>
      <c r="FT130" s="14"/>
      <c r="FU130" s="14"/>
      <c r="FV130" s="14"/>
      <c r="FW130" s="14"/>
      <c r="FX130" s="14"/>
      <c r="FY130" s="14"/>
      <c r="FZ130" s="14"/>
      <c r="GA130" s="14"/>
      <c r="GB130" s="14"/>
      <c r="GC130" s="14"/>
      <c r="GD130" s="14"/>
      <c r="GE130" s="14"/>
      <c r="GF130" s="14"/>
      <c r="GG130" s="14"/>
      <c r="GH130" s="14"/>
      <c r="GI130" s="14"/>
      <c r="GJ130" s="14"/>
      <c r="GK130" s="14"/>
      <c r="GL130" s="14"/>
      <c r="GM130" s="14"/>
      <c r="GN130" s="14"/>
      <c r="GO130" s="14"/>
      <c r="GP130" s="14"/>
      <c r="GQ130" s="14"/>
      <c r="GR130" s="14"/>
      <c r="GS130" s="14"/>
      <c r="GT130" s="14"/>
      <c r="GU130" s="14"/>
      <c r="GV130" s="14"/>
      <c r="GW130" s="14"/>
      <c r="GX130" s="14"/>
      <c r="GY130" s="14"/>
      <c r="GZ130" s="14"/>
      <c r="HA130" s="14"/>
      <c r="HB130" s="14"/>
      <c r="HC130" s="14"/>
      <c r="HD130" s="14"/>
      <c r="HE130" s="14"/>
      <c r="HF130" s="14"/>
      <c r="HG130" s="14"/>
      <c r="HH130" s="14"/>
      <c r="HI130" s="14"/>
      <c r="HJ130" s="14"/>
      <c r="HK130" s="14"/>
      <c r="HL130" s="14"/>
      <c r="HM130" s="14"/>
      <c r="HN130" s="14"/>
      <c r="HO130" s="14"/>
      <c r="HP130" s="14"/>
      <c r="HQ130" s="14"/>
      <c r="HR130" s="14"/>
      <c r="HS130" s="14"/>
      <c r="HT130" s="14"/>
      <c r="HU130" s="14"/>
      <c r="HV130" s="14"/>
      <c r="HW130" s="14"/>
      <c r="HX130" s="14"/>
      <c r="HY130" s="14"/>
      <c r="HZ130" s="14"/>
      <c r="IA130" s="14"/>
      <c r="IB130" s="14"/>
    </row>
    <row r="131" spans="1:236" s="99" customFormat="1" ht="27" customHeight="1" thickBot="1">
      <c r="A131" s="75">
        <v>98</v>
      </c>
      <c r="B131" s="76">
        <v>20</v>
      </c>
      <c r="C131" s="77" t="s">
        <v>38</v>
      </c>
      <c r="D131" s="78">
        <v>1</v>
      </c>
      <c r="E131" s="78">
        <v>1</v>
      </c>
      <c r="F131" s="78" t="s">
        <v>102</v>
      </c>
      <c r="G131" s="78" t="s">
        <v>64</v>
      </c>
      <c r="H131" s="78" t="s">
        <v>62</v>
      </c>
      <c r="I131" s="78" t="s">
        <v>63</v>
      </c>
      <c r="J131" s="80" t="s">
        <v>144</v>
      </c>
      <c r="K131" s="79">
        <v>7</v>
      </c>
      <c r="L131" s="76">
        <v>0</v>
      </c>
      <c r="M131" s="112">
        <f t="shared" si="27"/>
        <v>0</v>
      </c>
      <c r="N131" s="76">
        <v>0</v>
      </c>
      <c r="O131" s="112">
        <f t="shared" si="28"/>
        <v>0</v>
      </c>
      <c r="P131" s="76">
        <v>1</v>
      </c>
      <c r="Q131" s="112">
        <f t="shared" si="29"/>
        <v>0.14285714285714285</v>
      </c>
      <c r="R131" s="76">
        <v>6</v>
      </c>
      <c r="S131" s="112">
        <f t="shared" si="30"/>
        <v>0.8571428571428571</v>
      </c>
      <c r="T131" s="76">
        <v>0</v>
      </c>
      <c r="U131" s="112">
        <f t="shared" si="31"/>
        <v>0</v>
      </c>
      <c r="V131" s="82"/>
      <c r="W131" s="66" t="str">
        <f t="shared" si="39"/>
        <v>B</v>
      </c>
      <c r="X131" s="108"/>
      <c r="Y131" s="92" t="e">
        <f>IF(AND(Q131=100%,S131&gt;=60%,U131&gt;=10%,#REF!="A"),"A",IF(AND(S131&gt;=60%,OR(#REF!="B",#REF!="A")),"B",IF(AND(E131=100%,Q131&gt;=70%,OR(#REF!="B",#REF!="A",#REF!="C")),"C","D")))</f>
        <v>#REF!</v>
      </c>
      <c r="Z131" s="14">
        <v>120</v>
      </c>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c r="CP131" s="14"/>
      <c r="CQ131" s="14"/>
      <c r="CR131" s="14"/>
      <c r="CS131" s="14"/>
      <c r="CT131" s="14"/>
      <c r="CU131" s="14"/>
      <c r="CV131" s="14"/>
      <c r="CW131" s="14"/>
      <c r="CX131" s="14"/>
      <c r="CY131" s="14"/>
      <c r="CZ131" s="14"/>
      <c r="DA131" s="14"/>
      <c r="DB131" s="14"/>
      <c r="DC131" s="14"/>
      <c r="DD131" s="14"/>
      <c r="DE131" s="14"/>
      <c r="DF131" s="14"/>
      <c r="DG131" s="14"/>
      <c r="DH131" s="14"/>
      <c r="DI131" s="14"/>
      <c r="DJ131" s="14"/>
      <c r="DK131" s="14"/>
      <c r="DL131" s="14"/>
      <c r="DM131" s="14"/>
      <c r="DN131" s="14"/>
      <c r="DO131" s="14"/>
      <c r="DP131" s="14"/>
      <c r="DQ131" s="14"/>
      <c r="DR131" s="14"/>
      <c r="DS131" s="14"/>
      <c r="DT131" s="14"/>
      <c r="DU131" s="14"/>
      <c r="DV131" s="14"/>
      <c r="DW131" s="14"/>
      <c r="DX131" s="14"/>
      <c r="DY131" s="14"/>
      <c r="DZ131" s="93">
        <v>1</v>
      </c>
      <c r="EA131" s="93">
        <v>1</v>
      </c>
      <c r="EB131" s="94" t="s">
        <v>121</v>
      </c>
      <c r="EC131" s="93" t="s">
        <v>64</v>
      </c>
      <c r="ED131" s="94" t="s">
        <v>62</v>
      </c>
      <c r="EE131" s="94" t="s">
        <v>63</v>
      </c>
      <c r="EF131" s="94" t="s">
        <v>140</v>
      </c>
      <c r="EG131" s="95" t="e">
        <f>VLOOKUP(DY131,#REF!,28,0)</f>
        <v>#REF!</v>
      </c>
      <c r="EH131" s="96" t="e">
        <f>VLOOKUP(DY131,#REF!,29,0)</f>
        <v>#REF!</v>
      </c>
      <c r="EI131" s="97" t="e">
        <f t="shared" si="40"/>
        <v>#REF!</v>
      </c>
      <c r="EJ131" s="98" t="e">
        <f>VLOOKUP(DY131,#REF!,30,0)</f>
        <v>#REF!</v>
      </c>
      <c r="EK131" s="97" t="e">
        <f t="shared" si="41"/>
        <v>#REF!</v>
      </c>
      <c r="EL131" s="98" t="e">
        <f>VLOOKUP(DY131,#REF!,31,0)</f>
        <v>#REF!</v>
      </c>
      <c r="EM131" s="97" t="e">
        <f t="shared" si="42"/>
        <v>#REF!</v>
      </c>
      <c r="EN131" s="12" t="s">
        <v>140</v>
      </c>
      <c r="EO131" s="106">
        <f t="shared" si="43"/>
        <v>0</v>
      </c>
      <c r="EP131" s="11"/>
      <c r="EQ131" s="14"/>
      <c r="ER131" s="14"/>
      <c r="ES131" s="14"/>
      <c r="ET131" s="14"/>
      <c r="EU131" s="14"/>
      <c r="EV131" s="14"/>
      <c r="EW131" s="14"/>
      <c r="EX131" s="14"/>
      <c r="EY131" s="14"/>
      <c r="EZ131" s="14"/>
      <c r="FA131" s="14"/>
      <c r="FB131" s="14"/>
      <c r="FC131" s="14"/>
      <c r="FD131" s="14"/>
      <c r="FE131" s="14"/>
      <c r="FF131" s="14"/>
      <c r="FG131" s="14"/>
      <c r="FH131" s="14"/>
      <c r="FI131" s="14"/>
      <c r="FJ131" s="14"/>
      <c r="FK131" s="14"/>
      <c r="FL131" s="14"/>
      <c r="FM131" s="14"/>
      <c r="FN131" s="14"/>
      <c r="FO131" s="14"/>
      <c r="FP131" s="14"/>
      <c r="FQ131" s="14"/>
      <c r="FR131" s="14"/>
      <c r="FS131" s="14"/>
      <c r="FT131" s="14"/>
      <c r="FU131" s="14"/>
      <c r="FV131" s="14"/>
      <c r="FW131" s="14"/>
      <c r="FX131" s="14"/>
      <c r="FY131" s="14"/>
      <c r="FZ131" s="14"/>
      <c r="GA131" s="14"/>
      <c r="GB131" s="14"/>
      <c r="GC131" s="14"/>
      <c r="GD131" s="14"/>
      <c r="GE131" s="14"/>
      <c r="GF131" s="14"/>
      <c r="GG131" s="14"/>
      <c r="GH131" s="14"/>
      <c r="GI131" s="14"/>
      <c r="GJ131" s="14"/>
      <c r="GK131" s="14"/>
      <c r="GL131" s="14"/>
      <c r="GM131" s="14"/>
      <c r="GN131" s="14"/>
      <c r="GO131" s="14"/>
      <c r="GP131" s="14"/>
      <c r="GQ131" s="14"/>
      <c r="GR131" s="14"/>
      <c r="GS131" s="14"/>
      <c r="GT131" s="14"/>
      <c r="GU131" s="14"/>
      <c r="GV131" s="14"/>
      <c r="GW131" s="14"/>
      <c r="GX131" s="14"/>
      <c r="GY131" s="14"/>
      <c r="GZ131" s="14"/>
      <c r="HA131" s="14"/>
      <c r="HB131" s="14"/>
      <c r="HC131" s="14"/>
      <c r="HD131" s="14"/>
      <c r="HE131" s="14"/>
      <c r="HF131" s="14"/>
      <c r="HG131" s="14"/>
      <c r="HH131" s="14"/>
      <c r="HI131" s="14"/>
      <c r="HJ131" s="14"/>
      <c r="HK131" s="14"/>
      <c r="HL131" s="14"/>
      <c r="HM131" s="14"/>
      <c r="HN131" s="14"/>
      <c r="HO131" s="14"/>
      <c r="HP131" s="14"/>
      <c r="HQ131" s="14"/>
      <c r="HR131" s="14"/>
      <c r="HS131" s="14"/>
      <c r="HT131" s="14"/>
      <c r="HU131" s="14"/>
      <c r="HV131" s="14"/>
      <c r="HW131" s="14"/>
      <c r="HX131" s="14"/>
      <c r="HY131" s="14"/>
      <c r="HZ131" s="14"/>
      <c r="IA131" s="14"/>
      <c r="IB131" s="14"/>
    </row>
    <row r="132" spans="1:146" s="17" customFormat="1" ht="35.25" customHeight="1" thickTop="1">
      <c r="A132" s="1"/>
      <c r="B132" s="19"/>
      <c r="C132" s="19"/>
      <c r="F132" s="114"/>
      <c r="G132" s="213" t="s">
        <v>209</v>
      </c>
      <c r="H132" s="213"/>
      <c r="I132" s="213"/>
      <c r="J132" s="213"/>
      <c r="K132" s="213"/>
      <c r="L132" s="213"/>
      <c r="M132" s="213"/>
      <c r="N132" s="213"/>
      <c r="O132" s="213"/>
      <c r="P132" s="213"/>
      <c r="Q132" s="213"/>
      <c r="R132" s="213"/>
      <c r="S132" s="213"/>
      <c r="T132" s="213"/>
      <c r="U132" s="213"/>
      <c r="V132" s="213"/>
      <c r="W132" s="26"/>
      <c r="X132" s="90"/>
      <c r="Y132" s="24"/>
      <c r="DZ132" s="19"/>
      <c r="EA132" s="19"/>
      <c r="EB132" s="19"/>
      <c r="EC132" s="19"/>
      <c r="ED132" s="19"/>
      <c r="EE132" s="19"/>
      <c r="EF132" s="19"/>
      <c r="EG132" s="19"/>
      <c r="EH132" s="19"/>
      <c r="EI132" s="19"/>
      <c r="EJ132" s="214" t="s">
        <v>24</v>
      </c>
      <c r="EK132" s="214"/>
      <c r="EL132" s="214"/>
      <c r="EM132" s="214"/>
      <c r="EN132" s="214"/>
      <c r="EO132" s="214"/>
      <c r="EP132" s="18"/>
    </row>
    <row r="133" spans="1:146" s="17" customFormat="1" ht="95.25" customHeight="1">
      <c r="A133" s="1"/>
      <c r="B133" s="19"/>
      <c r="C133" s="19"/>
      <c r="F133" s="114"/>
      <c r="G133" s="215" t="s">
        <v>113</v>
      </c>
      <c r="H133" s="215"/>
      <c r="I133" s="215"/>
      <c r="J133" s="215"/>
      <c r="K133" s="215"/>
      <c r="L133" s="215"/>
      <c r="M133" s="215"/>
      <c r="N133" s="215"/>
      <c r="O133" s="215"/>
      <c r="P133" s="215"/>
      <c r="Q133" s="215"/>
      <c r="R133" s="215"/>
      <c r="S133" s="215"/>
      <c r="T133" s="215"/>
      <c r="U133" s="215"/>
      <c r="V133" s="215"/>
      <c r="W133" s="26"/>
      <c r="X133" s="90"/>
      <c r="Y133" s="24"/>
      <c r="DZ133" s="19" t="s">
        <v>135</v>
      </c>
      <c r="EA133" s="19"/>
      <c r="EB133" s="19"/>
      <c r="EC133" s="19"/>
      <c r="ED133" s="19" t="s">
        <v>136</v>
      </c>
      <c r="EE133" s="19"/>
      <c r="EF133" s="19"/>
      <c r="EG133" s="19"/>
      <c r="EH133" s="19"/>
      <c r="EI133" s="19"/>
      <c r="EJ133" s="214" t="s">
        <v>112</v>
      </c>
      <c r="EK133" s="214"/>
      <c r="EL133" s="214"/>
      <c r="EM133" s="214"/>
      <c r="EN133" s="214"/>
      <c r="EO133" s="214"/>
      <c r="EP133" s="18"/>
    </row>
    <row r="134" ht="13.5">
      <c r="W134" s="27"/>
    </row>
    <row r="135" ht="13.5">
      <c r="W135" s="27"/>
    </row>
    <row r="136" ht="13.5">
      <c r="W136" s="27"/>
    </row>
    <row r="137" ht="13.5">
      <c r="W137" s="27"/>
    </row>
    <row r="138" ht="13.5">
      <c r="W138" s="27"/>
    </row>
    <row r="139" spans="2:146" ht="13.5">
      <c r="B139" s="1"/>
      <c r="C139" s="1"/>
      <c r="W139" s="27"/>
      <c r="DZ139" s="1"/>
      <c r="EA139" s="1"/>
      <c r="EB139" s="1"/>
      <c r="EC139" s="1"/>
      <c r="ED139" s="1"/>
      <c r="EE139" s="1"/>
      <c r="EF139" s="1"/>
      <c r="EG139" s="1"/>
      <c r="EH139" s="1"/>
      <c r="EI139" s="1"/>
      <c r="EJ139" s="1"/>
      <c r="EK139" s="1"/>
      <c r="EL139" s="1"/>
      <c r="EM139" s="1"/>
      <c r="EN139" s="1"/>
      <c r="EO139" s="1"/>
      <c r="EP139" s="1"/>
    </row>
    <row r="140" spans="2:146" ht="13.5">
      <c r="B140" s="1"/>
      <c r="C140" s="1"/>
      <c r="DZ140" s="1"/>
      <c r="EA140" s="1"/>
      <c r="EB140" s="1"/>
      <c r="EC140" s="1"/>
      <c r="ED140" s="1"/>
      <c r="EE140" s="1"/>
      <c r="EF140" s="1"/>
      <c r="EG140" s="1"/>
      <c r="EH140" s="1"/>
      <c r="EI140" s="1"/>
      <c r="EJ140" s="1"/>
      <c r="EK140" s="1"/>
      <c r="EL140" s="1"/>
      <c r="EM140" s="1"/>
      <c r="EN140" s="1"/>
      <c r="EO140" s="1"/>
      <c r="EP140" s="1"/>
    </row>
    <row r="141" spans="2:146" ht="13.5">
      <c r="B141" s="1"/>
      <c r="C141" s="1"/>
      <c r="DZ141" s="1"/>
      <c r="EA141" s="1"/>
      <c r="EB141" s="1"/>
      <c r="EC141" s="1"/>
      <c r="ED141" s="1"/>
      <c r="EE141" s="1"/>
      <c r="EF141" s="1"/>
      <c r="EG141" s="1"/>
      <c r="EH141" s="1"/>
      <c r="EI141" s="1"/>
      <c r="EJ141" s="1"/>
      <c r="EK141" s="1"/>
      <c r="EL141" s="1"/>
      <c r="EM141" s="1"/>
      <c r="EN141" s="1"/>
      <c r="EO141" s="1"/>
      <c r="EP141" s="1"/>
    </row>
    <row r="142" spans="2:146" ht="13.5">
      <c r="B142" s="1"/>
      <c r="C142" s="1"/>
      <c r="DZ142" s="1"/>
      <c r="EA142" s="1"/>
      <c r="EB142" s="1"/>
      <c r="EC142" s="1"/>
      <c r="ED142" s="1"/>
      <c r="EE142" s="1"/>
      <c r="EF142" s="1"/>
      <c r="EG142" s="1"/>
      <c r="EH142" s="1"/>
      <c r="EI142" s="1"/>
      <c r="EJ142" s="1"/>
      <c r="EK142" s="1"/>
      <c r="EL142" s="1"/>
      <c r="EM142" s="1"/>
      <c r="EN142" s="1"/>
      <c r="EO142" s="1"/>
      <c r="EP142" s="1"/>
    </row>
    <row r="143" spans="2:146" ht="13.5">
      <c r="B143" s="1"/>
      <c r="C143" s="1"/>
      <c r="DZ143" s="1"/>
      <c r="EA143" s="1"/>
      <c r="EB143" s="1"/>
      <c r="EC143" s="1"/>
      <c r="ED143" s="1"/>
      <c r="EE143" s="1"/>
      <c r="EF143" s="1"/>
      <c r="EG143" s="1"/>
      <c r="EH143" s="1"/>
      <c r="EI143" s="1"/>
      <c r="EJ143" s="1"/>
      <c r="EK143" s="1"/>
      <c r="EL143" s="1"/>
      <c r="EM143" s="1"/>
      <c r="EN143" s="1"/>
      <c r="EO143" s="1"/>
      <c r="EP143" s="1"/>
    </row>
    <row r="144" spans="2:146" ht="13.5">
      <c r="B144" s="1"/>
      <c r="C144" s="1"/>
      <c r="DZ144" s="1"/>
      <c r="EA144" s="1"/>
      <c r="EB144" s="1"/>
      <c r="EC144" s="1"/>
      <c r="ED144" s="1"/>
      <c r="EE144" s="1"/>
      <c r="EF144" s="1"/>
      <c r="EG144" s="1"/>
      <c r="EH144" s="1"/>
      <c r="EI144" s="1"/>
      <c r="EJ144" s="1"/>
      <c r="EK144" s="1"/>
      <c r="EL144" s="1"/>
      <c r="EM144" s="1"/>
      <c r="EN144" s="1"/>
      <c r="EO144" s="1"/>
      <c r="EP144" s="1"/>
    </row>
    <row r="145" spans="2:146" ht="13.5">
      <c r="B145" s="1"/>
      <c r="C145" s="1"/>
      <c r="DZ145" s="1"/>
      <c r="EA145" s="1"/>
      <c r="EB145" s="1"/>
      <c r="EC145" s="1"/>
      <c r="ED145" s="1"/>
      <c r="EE145" s="1"/>
      <c r="EF145" s="1"/>
      <c r="EG145" s="1"/>
      <c r="EH145" s="1"/>
      <c r="EI145" s="1"/>
      <c r="EJ145" s="1"/>
      <c r="EK145" s="1"/>
      <c r="EL145" s="1"/>
      <c r="EM145" s="1"/>
      <c r="EN145" s="1"/>
      <c r="EO145" s="1"/>
      <c r="EP145" s="1"/>
    </row>
    <row r="146" spans="2:146" ht="13.5">
      <c r="B146" s="1"/>
      <c r="C146" s="1"/>
      <c r="DZ146" s="1"/>
      <c r="EA146" s="1"/>
      <c r="EB146" s="1"/>
      <c r="EC146" s="1"/>
      <c r="ED146" s="1"/>
      <c r="EE146" s="1"/>
      <c r="EF146" s="1"/>
      <c r="EG146" s="1"/>
      <c r="EH146" s="1"/>
      <c r="EI146" s="1"/>
      <c r="EJ146" s="1"/>
      <c r="EK146" s="1"/>
      <c r="EL146" s="1"/>
      <c r="EM146" s="1"/>
      <c r="EN146" s="1"/>
      <c r="EO146" s="1"/>
      <c r="EP146" s="1"/>
    </row>
    <row r="147" spans="2:146" ht="13.5">
      <c r="B147" s="1"/>
      <c r="C147" s="1"/>
      <c r="DZ147" s="1"/>
      <c r="EA147" s="1"/>
      <c r="EB147" s="1"/>
      <c r="EC147" s="1"/>
      <c r="ED147" s="1"/>
      <c r="EE147" s="1"/>
      <c r="EF147" s="1"/>
      <c r="EG147" s="1"/>
      <c r="EH147" s="1"/>
      <c r="EI147" s="1"/>
      <c r="EJ147" s="1"/>
      <c r="EK147" s="1"/>
      <c r="EL147" s="1"/>
      <c r="EM147" s="1"/>
      <c r="EN147" s="1"/>
      <c r="EO147" s="1"/>
      <c r="EP147" s="1"/>
    </row>
    <row r="148" spans="2:146" ht="13.5">
      <c r="B148" s="1"/>
      <c r="C148" s="1"/>
      <c r="DZ148" s="1"/>
      <c r="EA148" s="1"/>
      <c r="EB148" s="1"/>
      <c r="EC148" s="1"/>
      <c r="ED148" s="1"/>
      <c r="EE148" s="1"/>
      <c r="EF148" s="1"/>
      <c r="EG148" s="1"/>
      <c r="EH148" s="1"/>
      <c r="EI148" s="1"/>
      <c r="EJ148" s="1"/>
      <c r="EK148" s="1"/>
      <c r="EL148" s="1"/>
      <c r="EM148" s="1"/>
      <c r="EN148" s="1"/>
      <c r="EO148" s="1"/>
      <c r="EP148" s="1"/>
    </row>
    <row r="149" spans="2:146" ht="13.5">
      <c r="B149" s="1"/>
      <c r="C149" s="1"/>
      <c r="DZ149" s="1"/>
      <c r="EA149" s="1"/>
      <c r="EB149" s="1"/>
      <c r="EC149" s="1"/>
      <c r="ED149" s="1"/>
      <c r="EE149" s="1"/>
      <c r="EF149" s="1"/>
      <c r="EG149" s="1"/>
      <c r="EH149" s="1"/>
      <c r="EI149" s="1"/>
      <c r="EJ149" s="1"/>
      <c r="EK149" s="1"/>
      <c r="EL149" s="1"/>
      <c r="EM149" s="1"/>
      <c r="EN149" s="1"/>
      <c r="EO149" s="1"/>
      <c r="EP149" s="1"/>
    </row>
    <row r="150" spans="2:146" ht="13.5">
      <c r="B150" s="1"/>
      <c r="C150" s="1"/>
      <c r="DZ150" s="1"/>
      <c r="EA150" s="1"/>
      <c r="EB150" s="1"/>
      <c r="EC150" s="1"/>
      <c r="ED150" s="1"/>
      <c r="EE150" s="1"/>
      <c r="EF150" s="1"/>
      <c r="EG150" s="1"/>
      <c r="EH150" s="1"/>
      <c r="EI150" s="1"/>
      <c r="EJ150" s="1"/>
      <c r="EK150" s="1"/>
      <c r="EL150" s="1"/>
      <c r="EM150" s="1"/>
      <c r="EN150" s="1"/>
      <c r="EO150" s="1"/>
      <c r="EP150" s="1"/>
    </row>
    <row r="151" spans="2:146" ht="13.5">
      <c r="B151" s="1"/>
      <c r="C151" s="1"/>
      <c r="DZ151" s="1"/>
      <c r="EA151" s="1"/>
      <c r="EB151" s="1"/>
      <c r="EC151" s="1"/>
      <c r="ED151" s="1"/>
      <c r="EE151" s="1"/>
      <c r="EF151" s="1"/>
      <c r="EG151" s="1"/>
      <c r="EH151" s="1"/>
      <c r="EI151" s="1"/>
      <c r="EJ151" s="1"/>
      <c r="EK151" s="1"/>
      <c r="EL151" s="1"/>
      <c r="EM151" s="1"/>
      <c r="EN151" s="1"/>
      <c r="EO151" s="1"/>
      <c r="EP151" s="1"/>
    </row>
    <row r="152" spans="2:146" ht="13.5">
      <c r="B152" s="1"/>
      <c r="C152" s="1"/>
      <c r="DZ152" s="1"/>
      <c r="EA152" s="1"/>
      <c r="EB152" s="1"/>
      <c r="EC152" s="1"/>
      <c r="ED152" s="1"/>
      <c r="EE152" s="1"/>
      <c r="EF152" s="1"/>
      <c r="EG152" s="1"/>
      <c r="EH152" s="1"/>
      <c r="EI152" s="1"/>
      <c r="EJ152" s="1"/>
      <c r="EK152" s="1"/>
      <c r="EL152" s="1"/>
      <c r="EM152" s="1"/>
      <c r="EN152" s="1"/>
      <c r="EO152" s="1"/>
      <c r="EP152" s="1"/>
    </row>
    <row r="153" spans="2:146" ht="13.5">
      <c r="B153" s="1"/>
      <c r="C153" s="1"/>
      <c r="DZ153" s="1"/>
      <c r="EA153" s="1"/>
      <c r="EB153" s="1"/>
      <c r="EC153" s="1"/>
      <c r="ED153" s="1"/>
      <c r="EE153" s="1"/>
      <c r="EF153" s="1"/>
      <c r="EG153" s="1"/>
      <c r="EH153" s="1"/>
      <c r="EI153" s="1"/>
      <c r="EJ153" s="1"/>
      <c r="EK153" s="1"/>
      <c r="EL153" s="1"/>
      <c r="EM153" s="1"/>
      <c r="EN153" s="1"/>
      <c r="EO153" s="1"/>
      <c r="EP153" s="1"/>
    </row>
    <row r="154" spans="2:146" ht="13.5">
      <c r="B154" s="1"/>
      <c r="C154" s="1"/>
      <c r="DZ154" s="1"/>
      <c r="EA154" s="1"/>
      <c r="EB154" s="1"/>
      <c r="EC154" s="1"/>
      <c r="ED154" s="1"/>
      <c r="EE154" s="1"/>
      <c r="EF154" s="1"/>
      <c r="EG154" s="1"/>
      <c r="EH154" s="1"/>
      <c r="EI154" s="1"/>
      <c r="EJ154" s="1"/>
      <c r="EK154" s="1"/>
      <c r="EL154" s="1"/>
      <c r="EM154" s="1"/>
      <c r="EN154" s="1"/>
      <c r="EO154" s="1"/>
      <c r="EP154" s="1"/>
    </row>
    <row r="155" spans="2:146" ht="13.5">
      <c r="B155" s="1"/>
      <c r="C155" s="1"/>
      <c r="DZ155" s="1"/>
      <c r="EA155" s="1"/>
      <c r="EB155" s="1"/>
      <c r="EC155" s="1"/>
      <c r="ED155" s="1"/>
      <c r="EE155" s="1"/>
      <c r="EF155" s="1"/>
      <c r="EG155" s="1"/>
      <c r="EH155" s="1"/>
      <c r="EI155" s="1"/>
      <c r="EJ155" s="1"/>
      <c r="EK155" s="1"/>
      <c r="EL155" s="1"/>
      <c r="EM155" s="1"/>
      <c r="EN155" s="1"/>
      <c r="EO155" s="1"/>
      <c r="EP155" s="1"/>
    </row>
    <row r="156" spans="2:146" ht="13.5">
      <c r="B156" s="1"/>
      <c r="C156" s="1"/>
      <c r="DZ156" s="1"/>
      <c r="EA156" s="1"/>
      <c r="EB156" s="1"/>
      <c r="EC156" s="1"/>
      <c r="ED156" s="1"/>
      <c r="EE156" s="1"/>
      <c r="EF156" s="1"/>
      <c r="EG156" s="1"/>
      <c r="EH156" s="1"/>
      <c r="EI156" s="1"/>
      <c r="EJ156" s="1"/>
      <c r="EK156" s="1"/>
      <c r="EL156" s="1"/>
      <c r="EM156" s="1"/>
      <c r="EN156" s="1"/>
      <c r="EO156" s="1"/>
      <c r="EP156" s="1"/>
    </row>
    <row r="157" spans="2:146" ht="13.5">
      <c r="B157" s="1"/>
      <c r="C157" s="1"/>
      <c r="DZ157" s="1"/>
      <c r="EA157" s="1"/>
      <c r="EB157" s="1"/>
      <c r="EC157" s="1"/>
      <c r="ED157" s="1"/>
      <c r="EE157" s="1"/>
      <c r="EF157" s="1"/>
      <c r="EG157" s="1"/>
      <c r="EH157" s="1"/>
      <c r="EI157" s="1"/>
      <c r="EJ157" s="1"/>
      <c r="EK157" s="1"/>
      <c r="EL157" s="1"/>
      <c r="EM157" s="1"/>
      <c r="EN157" s="1"/>
      <c r="EO157" s="1"/>
      <c r="EP157" s="1"/>
    </row>
    <row r="158" spans="2:146" ht="13.5">
      <c r="B158" s="1"/>
      <c r="C158" s="1"/>
      <c r="DZ158" s="1"/>
      <c r="EA158" s="1"/>
      <c r="EB158" s="1"/>
      <c r="EC158" s="1"/>
      <c r="ED158" s="1"/>
      <c r="EE158" s="1"/>
      <c r="EF158" s="1"/>
      <c r="EG158" s="1"/>
      <c r="EH158" s="1"/>
      <c r="EI158" s="1"/>
      <c r="EJ158" s="1"/>
      <c r="EK158" s="1"/>
      <c r="EL158" s="1"/>
      <c r="EM158" s="1"/>
      <c r="EN158" s="1"/>
      <c r="EO158" s="1"/>
      <c r="EP158" s="1"/>
    </row>
    <row r="159" spans="2:146" ht="13.5">
      <c r="B159" s="1"/>
      <c r="C159" s="1"/>
      <c r="DZ159" s="1"/>
      <c r="EA159" s="1"/>
      <c r="EB159" s="1"/>
      <c r="EC159" s="1"/>
      <c r="ED159" s="1"/>
      <c r="EE159" s="1"/>
      <c r="EF159" s="1"/>
      <c r="EG159" s="1"/>
      <c r="EH159" s="1"/>
      <c r="EI159" s="1"/>
      <c r="EJ159" s="1"/>
      <c r="EK159" s="1"/>
      <c r="EL159" s="1"/>
      <c r="EM159" s="1"/>
      <c r="EN159" s="1"/>
      <c r="EO159" s="1"/>
      <c r="EP159" s="1"/>
    </row>
    <row r="160" spans="2:146" ht="13.5">
      <c r="B160" s="1"/>
      <c r="C160" s="1"/>
      <c r="DZ160" s="1"/>
      <c r="EA160" s="1"/>
      <c r="EB160" s="1"/>
      <c r="EC160" s="1"/>
      <c r="ED160" s="1"/>
      <c r="EE160" s="1"/>
      <c r="EF160" s="1"/>
      <c r="EG160" s="1"/>
      <c r="EH160" s="1"/>
      <c r="EI160" s="1"/>
      <c r="EJ160" s="1"/>
      <c r="EK160" s="1"/>
      <c r="EL160" s="1"/>
      <c r="EM160" s="1"/>
      <c r="EN160" s="1"/>
      <c r="EO160" s="1"/>
      <c r="EP160" s="1"/>
    </row>
    <row r="161" spans="2:146" ht="13.5">
      <c r="B161" s="1"/>
      <c r="C161" s="1"/>
      <c r="DZ161" s="1"/>
      <c r="EA161" s="1"/>
      <c r="EB161" s="1"/>
      <c r="EC161" s="1"/>
      <c r="ED161" s="1"/>
      <c r="EE161" s="1"/>
      <c r="EF161" s="1"/>
      <c r="EG161" s="1"/>
      <c r="EH161" s="1"/>
      <c r="EI161" s="1"/>
      <c r="EJ161" s="1"/>
      <c r="EK161" s="1"/>
      <c r="EL161" s="1"/>
      <c r="EM161" s="1"/>
      <c r="EN161" s="1"/>
      <c r="EO161" s="1"/>
      <c r="EP161" s="1"/>
    </row>
    <row r="162" spans="2:146" ht="13.5">
      <c r="B162" s="1"/>
      <c r="C162" s="1"/>
      <c r="DZ162" s="1"/>
      <c r="EA162" s="1"/>
      <c r="EB162" s="1"/>
      <c r="EC162" s="1"/>
      <c r="ED162" s="1"/>
      <c r="EE162" s="1"/>
      <c r="EF162" s="1"/>
      <c r="EG162" s="1"/>
      <c r="EH162" s="1"/>
      <c r="EI162" s="1"/>
      <c r="EJ162" s="1"/>
      <c r="EK162" s="1"/>
      <c r="EL162" s="1"/>
      <c r="EM162" s="1"/>
      <c r="EN162" s="1"/>
      <c r="EO162" s="1"/>
      <c r="EP162" s="1"/>
    </row>
    <row r="163" spans="2:146" ht="13.5">
      <c r="B163" s="1"/>
      <c r="C163" s="1"/>
      <c r="DZ163" s="1"/>
      <c r="EA163" s="1"/>
      <c r="EB163" s="1"/>
      <c r="EC163" s="1"/>
      <c r="ED163" s="1"/>
      <c r="EE163" s="1"/>
      <c r="EF163" s="1"/>
      <c r="EG163" s="1"/>
      <c r="EH163" s="1"/>
      <c r="EI163" s="1"/>
      <c r="EJ163" s="1"/>
      <c r="EK163" s="1"/>
      <c r="EL163" s="1"/>
      <c r="EM163" s="1"/>
      <c r="EN163" s="1"/>
      <c r="EO163" s="1"/>
      <c r="EP163" s="1"/>
    </row>
    <row r="164" spans="2:146" ht="13.5">
      <c r="B164" s="1"/>
      <c r="C164" s="1"/>
      <c r="DZ164" s="1"/>
      <c r="EA164" s="1"/>
      <c r="EB164" s="1"/>
      <c r="EC164" s="1"/>
      <c r="ED164" s="1"/>
      <c r="EE164" s="1"/>
      <c r="EF164" s="1"/>
      <c r="EG164" s="1"/>
      <c r="EH164" s="1"/>
      <c r="EI164" s="1"/>
      <c r="EJ164" s="1"/>
      <c r="EK164" s="1"/>
      <c r="EL164" s="1"/>
      <c r="EM164" s="1"/>
      <c r="EN164" s="1"/>
      <c r="EO164" s="1"/>
      <c r="EP164" s="1"/>
    </row>
    <row r="165" spans="2:146" ht="13.5">
      <c r="B165" s="1"/>
      <c r="C165" s="1"/>
      <c r="DZ165" s="1"/>
      <c r="EA165" s="1"/>
      <c r="EB165" s="1"/>
      <c r="EC165" s="1"/>
      <c r="ED165" s="1"/>
      <c r="EE165" s="1"/>
      <c r="EF165" s="1"/>
      <c r="EG165" s="1"/>
      <c r="EH165" s="1"/>
      <c r="EI165" s="1"/>
      <c r="EJ165" s="1"/>
      <c r="EK165" s="1"/>
      <c r="EL165" s="1"/>
      <c r="EM165" s="1"/>
      <c r="EN165" s="1"/>
      <c r="EO165" s="1"/>
      <c r="EP165" s="1"/>
    </row>
    <row r="166" spans="2:146" ht="13.5">
      <c r="B166" s="1"/>
      <c r="C166" s="1"/>
      <c r="DZ166" s="1"/>
      <c r="EA166" s="1"/>
      <c r="EB166" s="1"/>
      <c r="EC166" s="1"/>
      <c r="ED166" s="1"/>
      <c r="EE166" s="1"/>
      <c r="EF166" s="1"/>
      <c r="EG166" s="1"/>
      <c r="EH166" s="1"/>
      <c r="EI166" s="1"/>
      <c r="EJ166" s="1"/>
      <c r="EK166" s="1"/>
      <c r="EL166" s="1"/>
      <c r="EM166" s="1"/>
      <c r="EN166" s="1"/>
      <c r="EO166" s="1"/>
      <c r="EP166" s="1"/>
    </row>
    <row r="167" spans="2:146" ht="13.5">
      <c r="B167" s="1"/>
      <c r="C167" s="1"/>
      <c r="DZ167" s="1"/>
      <c r="EA167" s="1"/>
      <c r="EB167" s="1"/>
      <c r="EC167" s="1"/>
      <c r="ED167" s="1"/>
      <c r="EE167" s="1"/>
      <c r="EF167" s="1"/>
      <c r="EG167" s="1"/>
      <c r="EH167" s="1"/>
      <c r="EI167" s="1"/>
      <c r="EJ167" s="1"/>
      <c r="EK167" s="1"/>
      <c r="EL167" s="1"/>
      <c r="EM167" s="1"/>
      <c r="EN167" s="1"/>
      <c r="EO167" s="1"/>
      <c r="EP167" s="1"/>
    </row>
    <row r="168" spans="2:146" ht="13.5">
      <c r="B168" s="1"/>
      <c r="C168" s="1"/>
      <c r="DZ168" s="1"/>
      <c r="EA168" s="1"/>
      <c r="EB168" s="1"/>
      <c r="EC168" s="1"/>
      <c r="ED168" s="1"/>
      <c r="EE168" s="1"/>
      <c r="EF168" s="1"/>
      <c r="EG168" s="1"/>
      <c r="EH168" s="1"/>
      <c r="EI168" s="1"/>
      <c r="EJ168" s="1"/>
      <c r="EK168" s="1"/>
      <c r="EL168" s="1"/>
      <c r="EM168" s="1"/>
      <c r="EN168" s="1"/>
      <c r="EO168" s="1"/>
      <c r="EP168" s="1"/>
    </row>
    <row r="169" spans="2:146" ht="13.5">
      <c r="B169" s="1"/>
      <c r="C169" s="1"/>
      <c r="DZ169" s="1"/>
      <c r="EA169" s="1"/>
      <c r="EB169" s="1"/>
      <c r="EC169" s="1"/>
      <c r="ED169" s="1"/>
      <c r="EE169" s="1"/>
      <c r="EF169" s="1"/>
      <c r="EG169" s="1"/>
      <c r="EH169" s="1"/>
      <c r="EI169" s="1"/>
      <c r="EJ169" s="1"/>
      <c r="EK169" s="1"/>
      <c r="EL169" s="1"/>
      <c r="EM169" s="1"/>
      <c r="EN169" s="1"/>
      <c r="EO169" s="1"/>
      <c r="EP169" s="1"/>
    </row>
    <row r="170" spans="2:146" ht="13.5">
      <c r="B170" s="1"/>
      <c r="C170" s="1"/>
      <c r="DZ170" s="1"/>
      <c r="EA170" s="1"/>
      <c r="EB170" s="1"/>
      <c r="EC170" s="1"/>
      <c r="ED170" s="1"/>
      <c r="EE170" s="1"/>
      <c r="EF170" s="1"/>
      <c r="EG170" s="1"/>
      <c r="EH170" s="1"/>
      <c r="EI170" s="1"/>
      <c r="EJ170" s="1"/>
      <c r="EK170" s="1"/>
      <c r="EL170" s="1"/>
      <c r="EM170" s="1"/>
      <c r="EN170" s="1"/>
      <c r="EO170" s="1"/>
      <c r="EP170" s="1"/>
    </row>
    <row r="171" spans="2:146" ht="13.5">
      <c r="B171" s="1"/>
      <c r="C171" s="1"/>
      <c r="DZ171" s="1"/>
      <c r="EA171" s="1"/>
      <c r="EB171" s="1"/>
      <c r="EC171" s="1"/>
      <c r="ED171" s="1"/>
      <c r="EE171" s="1"/>
      <c r="EF171" s="1"/>
      <c r="EG171" s="1"/>
      <c r="EH171" s="1"/>
      <c r="EI171" s="1"/>
      <c r="EJ171" s="1"/>
      <c r="EK171" s="1"/>
      <c r="EL171" s="1"/>
      <c r="EM171" s="1"/>
      <c r="EN171" s="1"/>
      <c r="EO171" s="1"/>
      <c r="EP171" s="1"/>
    </row>
    <row r="172" spans="2:146" ht="13.5">
      <c r="B172" s="1"/>
      <c r="C172" s="1"/>
      <c r="DZ172" s="1"/>
      <c r="EA172" s="1"/>
      <c r="EB172" s="1"/>
      <c r="EC172" s="1"/>
      <c r="ED172" s="1"/>
      <c r="EE172" s="1"/>
      <c r="EF172" s="1"/>
      <c r="EG172" s="1"/>
      <c r="EH172" s="1"/>
      <c r="EI172" s="1"/>
      <c r="EJ172" s="1"/>
      <c r="EK172" s="1"/>
      <c r="EL172" s="1"/>
      <c r="EM172" s="1"/>
      <c r="EN172" s="1"/>
      <c r="EO172" s="1"/>
      <c r="EP172" s="1"/>
    </row>
    <row r="173" spans="2:146" ht="13.5">
      <c r="B173" s="1"/>
      <c r="C173" s="1"/>
      <c r="DZ173" s="1"/>
      <c r="EA173" s="1"/>
      <c r="EB173" s="1"/>
      <c r="EC173" s="1"/>
      <c r="ED173" s="1"/>
      <c r="EE173" s="1"/>
      <c r="EF173" s="1"/>
      <c r="EG173" s="1"/>
      <c r="EH173" s="1"/>
      <c r="EI173" s="1"/>
      <c r="EJ173" s="1"/>
      <c r="EK173" s="1"/>
      <c r="EL173" s="1"/>
      <c r="EM173" s="1"/>
      <c r="EN173" s="1"/>
      <c r="EO173" s="1"/>
      <c r="EP173" s="1"/>
    </row>
    <row r="174" spans="2:146" ht="13.5">
      <c r="B174" s="1"/>
      <c r="C174" s="1"/>
      <c r="DZ174" s="1"/>
      <c r="EA174" s="1"/>
      <c r="EB174" s="1"/>
      <c r="EC174" s="1"/>
      <c r="ED174" s="1"/>
      <c r="EE174" s="1"/>
      <c r="EF174" s="1"/>
      <c r="EG174" s="1"/>
      <c r="EH174" s="1"/>
      <c r="EI174" s="1"/>
      <c r="EJ174" s="1"/>
      <c r="EK174" s="1"/>
      <c r="EL174" s="1"/>
      <c r="EM174" s="1"/>
      <c r="EN174" s="1"/>
      <c r="EO174" s="1"/>
      <c r="EP174" s="1"/>
    </row>
    <row r="175" spans="2:146" ht="13.5">
      <c r="B175" s="1"/>
      <c r="C175" s="1"/>
      <c r="DZ175" s="1"/>
      <c r="EA175" s="1"/>
      <c r="EB175" s="1"/>
      <c r="EC175" s="1"/>
      <c r="ED175" s="1"/>
      <c r="EE175" s="1"/>
      <c r="EF175" s="1"/>
      <c r="EG175" s="1"/>
      <c r="EH175" s="1"/>
      <c r="EI175" s="1"/>
      <c r="EJ175" s="1"/>
      <c r="EK175" s="1"/>
      <c r="EL175" s="1"/>
      <c r="EM175" s="1"/>
      <c r="EN175" s="1"/>
      <c r="EO175" s="1"/>
      <c r="EP175" s="1"/>
    </row>
    <row r="176" spans="2:146" ht="13.5">
      <c r="B176" s="1"/>
      <c r="C176" s="1"/>
      <c r="DZ176" s="1"/>
      <c r="EA176" s="1"/>
      <c r="EB176" s="1"/>
      <c r="EC176" s="1"/>
      <c r="ED176" s="1"/>
      <c r="EE176" s="1"/>
      <c r="EF176" s="1"/>
      <c r="EG176" s="1"/>
      <c r="EH176" s="1"/>
      <c r="EI176" s="1"/>
      <c r="EJ176" s="1"/>
      <c r="EK176" s="1"/>
      <c r="EL176" s="1"/>
      <c r="EM176" s="1"/>
      <c r="EN176" s="1"/>
      <c r="EO176" s="1"/>
      <c r="EP176" s="1"/>
    </row>
    <row r="177" spans="2:146" ht="13.5">
      <c r="B177" s="1"/>
      <c r="C177" s="1"/>
      <c r="DZ177" s="1"/>
      <c r="EA177" s="1"/>
      <c r="EB177" s="1"/>
      <c r="EC177" s="1"/>
      <c r="ED177" s="1"/>
      <c r="EE177" s="1"/>
      <c r="EF177" s="1"/>
      <c r="EG177" s="1"/>
      <c r="EH177" s="1"/>
      <c r="EI177" s="1"/>
      <c r="EJ177" s="1"/>
      <c r="EK177" s="1"/>
      <c r="EL177" s="1"/>
      <c r="EM177" s="1"/>
      <c r="EN177" s="1"/>
      <c r="EO177" s="1"/>
      <c r="EP177" s="1"/>
    </row>
    <row r="178" spans="2:146" ht="13.5">
      <c r="B178" s="1"/>
      <c r="C178" s="1"/>
      <c r="DZ178" s="1"/>
      <c r="EA178" s="1"/>
      <c r="EB178" s="1"/>
      <c r="EC178" s="1"/>
      <c r="ED178" s="1"/>
      <c r="EE178" s="1"/>
      <c r="EF178" s="1"/>
      <c r="EG178" s="1"/>
      <c r="EH178" s="1"/>
      <c r="EI178" s="1"/>
      <c r="EJ178" s="1"/>
      <c r="EK178" s="1"/>
      <c r="EL178" s="1"/>
      <c r="EM178" s="1"/>
      <c r="EN178" s="1"/>
      <c r="EO178" s="1"/>
      <c r="EP178" s="1"/>
    </row>
    <row r="179" spans="2:146" ht="13.5">
      <c r="B179" s="1"/>
      <c r="C179" s="1"/>
      <c r="DZ179" s="1"/>
      <c r="EA179" s="1"/>
      <c r="EB179" s="1"/>
      <c r="EC179" s="1"/>
      <c r="ED179" s="1"/>
      <c r="EE179" s="1"/>
      <c r="EF179" s="1"/>
      <c r="EG179" s="1"/>
      <c r="EH179" s="1"/>
      <c r="EI179" s="1"/>
      <c r="EJ179" s="1"/>
      <c r="EK179" s="1"/>
      <c r="EL179" s="1"/>
      <c r="EM179" s="1"/>
      <c r="EN179" s="1"/>
      <c r="EO179" s="1"/>
      <c r="EP179" s="1"/>
    </row>
    <row r="180" spans="2:146" ht="13.5">
      <c r="B180" s="1"/>
      <c r="C180" s="1"/>
      <c r="DZ180" s="1"/>
      <c r="EA180" s="1"/>
      <c r="EB180" s="1"/>
      <c r="EC180" s="1"/>
      <c r="ED180" s="1"/>
      <c r="EE180" s="1"/>
      <c r="EF180" s="1"/>
      <c r="EG180" s="1"/>
      <c r="EH180" s="1"/>
      <c r="EI180" s="1"/>
      <c r="EJ180" s="1"/>
      <c r="EK180" s="1"/>
      <c r="EL180" s="1"/>
      <c r="EM180" s="1"/>
      <c r="EN180" s="1"/>
      <c r="EO180" s="1"/>
      <c r="EP180" s="1"/>
    </row>
    <row r="181" spans="2:146" ht="13.5">
      <c r="B181" s="1"/>
      <c r="C181" s="1"/>
      <c r="DZ181" s="1"/>
      <c r="EA181" s="1"/>
      <c r="EB181" s="1"/>
      <c r="EC181" s="1"/>
      <c r="ED181" s="1"/>
      <c r="EE181" s="1"/>
      <c r="EF181" s="1"/>
      <c r="EG181" s="1"/>
      <c r="EH181" s="1"/>
      <c r="EI181" s="1"/>
      <c r="EJ181" s="1"/>
      <c r="EK181" s="1"/>
      <c r="EL181" s="1"/>
      <c r="EM181" s="1"/>
      <c r="EN181" s="1"/>
      <c r="EO181" s="1"/>
      <c r="EP181" s="1"/>
    </row>
    <row r="182" spans="2:146" ht="13.5">
      <c r="B182" s="1"/>
      <c r="C182" s="1"/>
      <c r="DZ182" s="1"/>
      <c r="EA182" s="1"/>
      <c r="EB182" s="1"/>
      <c r="EC182" s="1"/>
      <c r="ED182" s="1"/>
      <c r="EE182" s="1"/>
      <c r="EF182" s="1"/>
      <c r="EG182" s="1"/>
      <c r="EH182" s="1"/>
      <c r="EI182" s="1"/>
      <c r="EJ182" s="1"/>
      <c r="EK182" s="1"/>
      <c r="EL182" s="1"/>
      <c r="EM182" s="1"/>
      <c r="EN182" s="1"/>
      <c r="EO182" s="1"/>
      <c r="EP182" s="1"/>
    </row>
    <row r="183" spans="2:146" ht="13.5">
      <c r="B183" s="1"/>
      <c r="C183" s="1"/>
      <c r="DZ183" s="1"/>
      <c r="EA183" s="1"/>
      <c r="EB183" s="1"/>
      <c r="EC183" s="1"/>
      <c r="ED183" s="1"/>
      <c r="EE183" s="1"/>
      <c r="EF183" s="1"/>
      <c r="EG183" s="1"/>
      <c r="EH183" s="1"/>
      <c r="EI183" s="1"/>
      <c r="EJ183" s="1"/>
      <c r="EK183" s="1"/>
      <c r="EL183" s="1"/>
      <c r="EM183" s="1"/>
      <c r="EN183" s="1"/>
      <c r="EO183" s="1"/>
      <c r="EP183" s="1"/>
    </row>
    <row r="184" spans="2:146" ht="13.5">
      <c r="B184" s="1"/>
      <c r="C184" s="1"/>
      <c r="DZ184" s="1"/>
      <c r="EA184" s="1"/>
      <c r="EB184" s="1"/>
      <c r="EC184" s="1"/>
      <c r="ED184" s="1"/>
      <c r="EE184" s="1"/>
      <c r="EF184" s="1"/>
      <c r="EG184" s="1"/>
      <c r="EH184" s="1"/>
      <c r="EI184" s="1"/>
      <c r="EJ184" s="1"/>
      <c r="EK184" s="1"/>
      <c r="EL184" s="1"/>
      <c r="EM184" s="1"/>
      <c r="EN184" s="1"/>
      <c r="EO184" s="1"/>
      <c r="EP184" s="1"/>
    </row>
    <row r="185" spans="2:146" ht="13.5">
      <c r="B185" s="1"/>
      <c r="C185" s="1"/>
      <c r="DZ185" s="1"/>
      <c r="EA185" s="1"/>
      <c r="EB185" s="1"/>
      <c r="EC185" s="1"/>
      <c r="ED185" s="1"/>
      <c r="EE185" s="1"/>
      <c r="EF185" s="1"/>
      <c r="EG185" s="1"/>
      <c r="EH185" s="1"/>
      <c r="EI185" s="1"/>
      <c r="EJ185" s="1"/>
      <c r="EK185" s="1"/>
      <c r="EL185" s="1"/>
      <c r="EM185" s="1"/>
      <c r="EN185" s="1"/>
      <c r="EO185" s="1"/>
      <c r="EP185" s="1"/>
    </row>
    <row r="186" spans="2:146" ht="13.5">
      <c r="B186" s="1"/>
      <c r="C186" s="1"/>
      <c r="DZ186" s="1"/>
      <c r="EA186" s="1"/>
      <c r="EB186" s="1"/>
      <c r="EC186" s="1"/>
      <c r="ED186" s="1"/>
      <c r="EE186" s="1"/>
      <c r="EF186" s="1"/>
      <c r="EG186" s="1"/>
      <c r="EH186" s="1"/>
      <c r="EI186" s="1"/>
      <c r="EJ186" s="1"/>
      <c r="EK186" s="1"/>
      <c r="EL186" s="1"/>
      <c r="EM186" s="1"/>
      <c r="EN186" s="1"/>
      <c r="EO186" s="1"/>
      <c r="EP186" s="1"/>
    </row>
    <row r="187" spans="2:146" ht="13.5">
      <c r="B187" s="1"/>
      <c r="C187" s="1"/>
      <c r="DZ187" s="1"/>
      <c r="EA187" s="1"/>
      <c r="EB187" s="1"/>
      <c r="EC187" s="1"/>
      <c r="ED187" s="1"/>
      <c r="EE187" s="1"/>
      <c r="EF187" s="1"/>
      <c r="EG187" s="1"/>
      <c r="EH187" s="1"/>
      <c r="EI187" s="1"/>
      <c r="EJ187" s="1"/>
      <c r="EK187" s="1"/>
      <c r="EL187" s="1"/>
      <c r="EM187" s="1"/>
      <c r="EN187" s="1"/>
      <c r="EO187" s="1"/>
      <c r="EP187" s="1"/>
    </row>
    <row r="188" spans="2:146" ht="13.5">
      <c r="B188" s="1"/>
      <c r="C188" s="1"/>
      <c r="DZ188" s="1"/>
      <c r="EA188" s="1"/>
      <c r="EB188" s="1"/>
      <c r="EC188" s="1"/>
      <c r="ED188" s="1"/>
      <c r="EE188" s="1"/>
      <c r="EF188" s="1"/>
      <c r="EG188" s="1"/>
      <c r="EH188" s="1"/>
      <c r="EI188" s="1"/>
      <c r="EJ188" s="1"/>
      <c r="EK188" s="1"/>
      <c r="EL188" s="1"/>
      <c r="EM188" s="1"/>
      <c r="EN188" s="1"/>
      <c r="EO188" s="1"/>
      <c r="EP188" s="1"/>
    </row>
    <row r="189" spans="2:146" ht="13.5">
      <c r="B189" s="1"/>
      <c r="C189" s="1"/>
      <c r="DZ189" s="1"/>
      <c r="EA189" s="1"/>
      <c r="EB189" s="1"/>
      <c r="EC189" s="1"/>
      <c r="ED189" s="1"/>
      <c r="EE189" s="1"/>
      <c r="EF189" s="1"/>
      <c r="EG189" s="1"/>
      <c r="EH189" s="1"/>
      <c r="EI189" s="1"/>
      <c r="EJ189" s="1"/>
      <c r="EK189" s="1"/>
      <c r="EL189" s="1"/>
      <c r="EM189" s="1"/>
      <c r="EN189" s="1"/>
      <c r="EO189" s="1"/>
      <c r="EP189" s="1"/>
    </row>
    <row r="190" spans="2:146" ht="13.5">
      <c r="B190" s="1"/>
      <c r="C190" s="1"/>
      <c r="DZ190" s="1"/>
      <c r="EA190" s="1"/>
      <c r="EB190" s="1"/>
      <c r="EC190" s="1"/>
      <c r="ED190" s="1"/>
      <c r="EE190" s="1"/>
      <c r="EF190" s="1"/>
      <c r="EG190" s="1"/>
      <c r="EH190" s="1"/>
      <c r="EI190" s="1"/>
      <c r="EJ190" s="1"/>
      <c r="EK190" s="1"/>
      <c r="EL190" s="1"/>
      <c r="EM190" s="1"/>
      <c r="EN190" s="1"/>
      <c r="EO190" s="1"/>
      <c r="EP190" s="1"/>
    </row>
    <row r="191" spans="2:146" ht="13.5">
      <c r="B191" s="1"/>
      <c r="C191" s="1"/>
      <c r="DZ191" s="1"/>
      <c r="EA191" s="1"/>
      <c r="EB191" s="1"/>
      <c r="EC191" s="1"/>
      <c r="ED191" s="1"/>
      <c r="EE191" s="1"/>
      <c r="EF191" s="1"/>
      <c r="EG191" s="1"/>
      <c r="EH191" s="1"/>
      <c r="EI191" s="1"/>
      <c r="EJ191" s="1"/>
      <c r="EK191" s="1"/>
      <c r="EL191" s="1"/>
      <c r="EM191" s="1"/>
      <c r="EN191" s="1"/>
      <c r="EO191" s="1"/>
      <c r="EP191" s="1"/>
    </row>
    <row r="192" spans="2:146" ht="13.5">
      <c r="B192" s="1"/>
      <c r="C192" s="1"/>
      <c r="DZ192" s="1"/>
      <c r="EA192" s="1"/>
      <c r="EB192" s="1"/>
      <c r="EC192" s="1"/>
      <c r="ED192" s="1"/>
      <c r="EE192" s="1"/>
      <c r="EF192" s="1"/>
      <c r="EG192" s="1"/>
      <c r="EH192" s="1"/>
      <c r="EI192" s="1"/>
      <c r="EJ192" s="1"/>
      <c r="EK192" s="1"/>
      <c r="EL192" s="1"/>
      <c r="EM192" s="1"/>
      <c r="EN192" s="1"/>
      <c r="EO192" s="1"/>
      <c r="EP192" s="1"/>
    </row>
    <row r="193" spans="2:146" ht="13.5">
      <c r="B193" s="1"/>
      <c r="C193" s="1"/>
      <c r="DZ193" s="1"/>
      <c r="EA193" s="1"/>
      <c r="EB193" s="1"/>
      <c r="EC193" s="1"/>
      <c r="ED193" s="1"/>
      <c r="EE193" s="1"/>
      <c r="EF193" s="1"/>
      <c r="EG193" s="1"/>
      <c r="EH193" s="1"/>
      <c r="EI193" s="1"/>
      <c r="EJ193" s="1"/>
      <c r="EK193" s="1"/>
      <c r="EL193" s="1"/>
      <c r="EM193" s="1"/>
      <c r="EN193" s="1"/>
      <c r="EO193" s="1"/>
      <c r="EP193" s="1"/>
    </row>
    <row r="194" spans="2:146" ht="13.5">
      <c r="B194" s="1"/>
      <c r="C194" s="1"/>
      <c r="DZ194" s="1"/>
      <c r="EA194" s="1"/>
      <c r="EB194" s="1"/>
      <c r="EC194" s="1"/>
      <c r="ED194" s="1"/>
      <c r="EE194" s="1"/>
      <c r="EF194" s="1"/>
      <c r="EG194" s="1"/>
      <c r="EH194" s="1"/>
      <c r="EI194" s="1"/>
      <c r="EJ194" s="1"/>
      <c r="EK194" s="1"/>
      <c r="EL194" s="1"/>
      <c r="EM194" s="1"/>
      <c r="EN194" s="1"/>
      <c r="EO194" s="1"/>
      <c r="EP194" s="1"/>
    </row>
    <row r="195" spans="2:146" ht="13.5">
      <c r="B195" s="1"/>
      <c r="C195" s="1"/>
      <c r="DZ195" s="1"/>
      <c r="EA195" s="1"/>
      <c r="EB195" s="1"/>
      <c r="EC195" s="1"/>
      <c r="ED195" s="1"/>
      <c r="EE195" s="1"/>
      <c r="EF195" s="1"/>
      <c r="EG195" s="1"/>
      <c r="EH195" s="1"/>
      <c r="EI195" s="1"/>
      <c r="EJ195" s="1"/>
      <c r="EK195" s="1"/>
      <c r="EL195" s="1"/>
      <c r="EM195" s="1"/>
      <c r="EN195" s="1"/>
      <c r="EO195" s="1"/>
      <c r="EP195" s="1"/>
    </row>
    <row r="196" spans="2:146" ht="13.5">
      <c r="B196" s="1"/>
      <c r="C196" s="1"/>
      <c r="DZ196" s="1"/>
      <c r="EA196" s="1"/>
      <c r="EB196" s="1"/>
      <c r="EC196" s="1"/>
      <c r="ED196" s="1"/>
      <c r="EE196" s="1"/>
      <c r="EF196" s="1"/>
      <c r="EG196" s="1"/>
      <c r="EH196" s="1"/>
      <c r="EI196" s="1"/>
      <c r="EJ196" s="1"/>
      <c r="EK196" s="1"/>
      <c r="EL196" s="1"/>
      <c r="EM196" s="1"/>
      <c r="EN196" s="1"/>
      <c r="EO196" s="1"/>
      <c r="EP196" s="1"/>
    </row>
    <row r="197" spans="2:146" ht="13.5">
      <c r="B197" s="1"/>
      <c r="C197" s="1"/>
      <c r="DZ197" s="1"/>
      <c r="EA197" s="1"/>
      <c r="EB197" s="1"/>
      <c r="EC197" s="1"/>
      <c r="ED197" s="1"/>
      <c r="EE197" s="1"/>
      <c r="EF197" s="1"/>
      <c r="EG197" s="1"/>
      <c r="EH197" s="1"/>
      <c r="EI197" s="1"/>
      <c r="EJ197" s="1"/>
      <c r="EK197" s="1"/>
      <c r="EL197" s="1"/>
      <c r="EM197" s="1"/>
      <c r="EN197" s="1"/>
      <c r="EO197" s="1"/>
      <c r="EP197" s="1"/>
    </row>
    <row r="198" spans="2:146" ht="13.5">
      <c r="B198" s="1"/>
      <c r="C198" s="1"/>
      <c r="DZ198" s="1"/>
      <c r="EA198" s="1"/>
      <c r="EB198" s="1"/>
      <c r="EC198" s="1"/>
      <c r="ED198" s="1"/>
      <c r="EE198" s="1"/>
      <c r="EF198" s="1"/>
      <c r="EG198" s="1"/>
      <c r="EH198" s="1"/>
      <c r="EI198" s="1"/>
      <c r="EJ198" s="1"/>
      <c r="EK198" s="1"/>
      <c r="EL198" s="1"/>
      <c r="EM198" s="1"/>
      <c r="EN198" s="1"/>
      <c r="EO198" s="1"/>
      <c r="EP198" s="1"/>
    </row>
    <row r="199" spans="2:146" ht="13.5">
      <c r="B199" s="1"/>
      <c r="C199" s="1"/>
      <c r="DZ199" s="1"/>
      <c r="EA199" s="1"/>
      <c r="EB199" s="1"/>
      <c r="EC199" s="1"/>
      <c r="ED199" s="1"/>
      <c r="EE199" s="1"/>
      <c r="EF199" s="1"/>
      <c r="EG199" s="1"/>
      <c r="EH199" s="1"/>
      <c r="EI199" s="1"/>
      <c r="EJ199" s="1"/>
      <c r="EK199" s="1"/>
      <c r="EL199" s="1"/>
      <c r="EM199" s="1"/>
      <c r="EN199" s="1"/>
      <c r="EO199" s="1"/>
      <c r="EP199" s="1"/>
    </row>
    <row r="200" spans="2:146" ht="13.5">
      <c r="B200" s="1"/>
      <c r="C200" s="1"/>
      <c r="DZ200" s="1"/>
      <c r="EA200" s="1"/>
      <c r="EB200" s="1"/>
      <c r="EC200" s="1"/>
      <c r="ED200" s="1"/>
      <c r="EE200" s="1"/>
      <c r="EF200" s="1"/>
      <c r="EG200" s="1"/>
      <c r="EH200" s="1"/>
      <c r="EI200" s="1"/>
      <c r="EJ200" s="1"/>
      <c r="EK200" s="1"/>
      <c r="EL200" s="1"/>
      <c r="EM200" s="1"/>
      <c r="EN200" s="1"/>
      <c r="EO200" s="1"/>
      <c r="EP200" s="1"/>
    </row>
    <row r="201" spans="2:146" ht="13.5">
      <c r="B201" s="1"/>
      <c r="C201" s="1"/>
      <c r="DZ201" s="1"/>
      <c r="EA201" s="1"/>
      <c r="EB201" s="1"/>
      <c r="EC201" s="1"/>
      <c r="ED201" s="1"/>
      <c r="EE201" s="1"/>
      <c r="EF201" s="1"/>
      <c r="EG201" s="1"/>
      <c r="EH201" s="1"/>
      <c r="EI201" s="1"/>
      <c r="EJ201" s="1"/>
      <c r="EK201" s="1"/>
      <c r="EL201" s="1"/>
      <c r="EM201" s="1"/>
      <c r="EN201" s="1"/>
      <c r="EO201" s="1"/>
      <c r="EP201" s="1"/>
    </row>
    <row r="202" spans="2:146" ht="13.5">
      <c r="B202" s="1"/>
      <c r="C202" s="1"/>
      <c r="DZ202" s="1"/>
      <c r="EA202" s="1"/>
      <c r="EB202" s="1"/>
      <c r="EC202" s="1"/>
      <c r="ED202" s="1"/>
      <c r="EE202" s="1"/>
      <c r="EF202" s="1"/>
      <c r="EG202" s="1"/>
      <c r="EH202" s="1"/>
      <c r="EI202" s="1"/>
      <c r="EJ202" s="1"/>
      <c r="EK202" s="1"/>
      <c r="EL202" s="1"/>
      <c r="EM202" s="1"/>
      <c r="EN202" s="1"/>
      <c r="EO202" s="1"/>
      <c r="EP202" s="1"/>
    </row>
    <row r="203" spans="2:146" ht="13.5">
      <c r="B203" s="1"/>
      <c r="C203" s="1"/>
      <c r="DZ203" s="1"/>
      <c r="EA203" s="1"/>
      <c r="EB203" s="1"/>
      <c r="EC203" s="1"/>
      <c r="ED203" s="1"/>
      <c r="EE203" s="1"/>
      <c r="EF203" s="1"/>
      <c r="EG203" s="1"/>
      <c r="EH203" s="1"/>
      <c r="EI203" s="1"/>
      <c r="EJ203" s="1"/>
      <c r="EK203" s="1"/>
      <c r="EL203" s="1"/>
      <c r="EM203" s="1"/>
      <c r="EN203" s="1"/>
      <c r="EO203" s="1"/>
      <c r="EP203" s="1"/>
    </row>
    <row r="204" spans="2:146" ht="13.5">
      <c r="B204" s="1"/>
      <c r="C204" s="1"/>
      <c r="DZ204" s="1"/>
      <c r="EA204" s="1"/>
      <c r="EB204" s="1"/>
      <c r="EC204" s="1"/>
      <c r="ED204" s="1"/>
      <c r="EE204" s="1"/>
      <c r="EF204" s="1"/>
      <c r="EG204" s="1"/>
      <c r="EH204" s="1"/>
      <c r="EI204" s="1"/>
      <c r="EJ204" s="1"/>
      <c r="EK204" s="1"/>
      <c r="EL204" s="1"/>
      <c r="EM204" s="1"/>
      <c r="EN204" s="1"/>
      <c r="EO204" s="1"/>
      <c r="EP204" s="1"/>
    </row>
    <row r="205" spans="2:146" ht="13.5">
      <c r="B205" s="1"/>
      <c r="C205" s="1"/>
      <c r="DZ205" s="1"/>
      <c r="EA205" s="1"/>
      <c r="EB205" s="1"/>
      <c r="EC205" s="1"/>
      <c r="ED205" s="1"/>
      <c r="EE205" s="1"/>
      <c r="EF205" s="1"/>
      <c r="EG205" s="1"/>
      <c r="EH205" s="1"/>
      <c r="EI205" s="1"/>
      <c r="EJ205" s="1"/>
      <c r="EK205" s="1"/>
      <c r="EL205" s="1"/>
      <c r="EM205" s="1"/>
      <c r="EN205" s="1"/>
      <c r="EO205" s="1"/>
      <c r="EP205" s="1"/>
    </row>
    <row r="206" spans="2:146" ht="13.5">
      <c r="B206" s="1"/>
      <c r="C206" s="1"/>
      <c r="DZ206" s="1"/>
      <c r="EA206" s="1"/>
      <c r="EB206" s="1"/>
      <c r="EC206" s="1"/>
      <c r="ED206" s="1"/>
      <c r="EE206" s="1"/>
      <c r="EF206" s="1"/>
      <c r="EG206" s="1"/>
      <c r="EH206" s="1"/>
      <c r="EI206" s="1"/>
      <c r="EJ206" s="1"/>
      <c r="EK206" s="1"/>
      <c r="EL206" s="1"/>
      <c r="EM206" s="1"/>
      <c r="EN206" s="1"/>
      <c r="EO206" s="1"/>
      <c r="EP206" s="1"/>
    </row>
    <row r="207" spans="2:146" ht="13.5">
      <c r="B207" s="1"/>
      <c r="C207" s="1"/>
      <c r="DZ207" s="1"/>
      <c r="EA207" s="1"/>
      <c r="EB207" s="1"/>
      <c r="EC207" s="1"/>
      <c r="ED207" s="1"/>
      <c r="EE207" s="1"/>
      <c r="EF207" s="1"/>
      <c r="EG207" s="1"/>
      <c r="EH207" s="1"/>
      <c r="EI207" s="1"/>
      <c r="EJ207" s="1"/>
      <c r="EK207" s="1"/>
      <c r="EL207" s="1"/>
      <c r="EM207" s="1"/>
      <c r="EN207" s="1"/>
      <c r="EO207" s="1"/>
      <c r="EP207" s="1"/>
    </row>
    <row r="208" spans="2:146" ht="13.5">
      <c r="B208" s="1"/>
      <c r="C208" s="1"/>
      <c r="DZ208" s="1"/>
      <c r="EA208" s="1"/>
      <c r="EB208" s="1"/>
      <c r="EC208" s="1"/>
      <c r="ED208" s="1"/>
      <c r="EE208" s="1"/>
      <c r="EF208" s="1"/>
      <c r="EG208" s="1"/>
      <c r="EH208" s="1"/>
      <c r="EI208" s="1"/>
      <c r="EJ208" s="1"/>
      <c r="EK208" s="1"/>
      <c r="EL208" s="1"/>
      <c r="EM208" s="1"/>
      <c r="EN208" s="1"/>
      <c r="EO208" s="1"/>
      <c r="EP208" s="1"/>
    </row>
    <row r="209" spans="2:146" ht="13.5">
      <c r="B209" s="1"/>
      <c r="C209" s="1"/>
      <c r="DZ209" s="1"/>
      <c r="EA209" s="1"/>
      <c r="EB209" s="1"/>
      <c r="EC209" s="1"/>
      <c r="ED209" s="1"/>
      <c r="EE209" s="1"/>
      <c r="EF209" s="1"/>
      <c r="EG209" s="1"/>
      <c r="EH209" s="1"/>
      <c r="EI209" s="1"/>
      <c r="EJ209" s="1"/>
      <c r="EK209" s="1"/>
      <c r="EL209" s="1"/>
      <c r="EM209" s="1"/>
      <c r="EN209" s="1"/>
      <c r="EO209" s="1"/>
      <c r="EP209" s="1"/>
    </row>
    <row r="210" spans="2:146" ht="13.5">
      <c r="B210" s="1"/>
      <c r="C210" s="1"/>
      <c r="DZ210" s="1"/>
      <c r="EA210" s="1"/>
      <c r="EB210" s="1"/>
      <c r="EC210" s="1"/>
      <c r="ED210" s="1"/>
      <c r="EE210" s="1"/>
      <c r="EF210" s="1"/>
      <c r="EG210" s="1"/>
      <c r="EH210" s="1"/>
      <c r="EI210" s="1"/>
      <c r="EJ210" s="1"/>
      <c r="EK210" s="1"/>
      <c r="EL210" s="1"/>
      <c r="EM210" s="1"/>
      <c r="EN210" s="1"/>
      <c r="EO210" s="1"/>
      <c r="EP210" s="1"/>
    </row>
    <row r="211" spans="2:146" ht="13.5">
      <c r="B211" s="1"/>
      <c r="C211" s="1"/>
      <c r="DZ211" s="1"/>
      <c r="EA211" s="1"/>
      <c r="EB211" s="1"/>
      <c r="EC211" s="1"/>
      <c r="ED211" s="1"/>
      <c r="EE211" s="1"/>
      <c r="EF211" s="1"/>
      <c r="EG211" s="1"/>
      <c r="EH211" s="1"/>
      <c r="EI211" s="1"/>
      <c r="EJ211" s="1"/>
      <c r="EK211" s="1"/>
      <c r="EL211" s="1"/>
      <c r="EM211" s="1"/>
      <c r="EN211" s="1"/>
      <c r="EO211" s="1"/>
      <c r="EP211" s="1"/>
    </row>
    <row r="212" spans="2:146" ht="13.5">
      <c r="B212" s="1"/>
      <c r="C212" s="1"/>
      <c r="DZ212" s="1"/>
      <c r="EA212" s="1"/>
      <c r="EB212" s="1"/>
      <c r="EC212" s="1"/>
      <c r="ED212" s="1"/>
      <c r="EE212" s="1"/>
      <c r="EF212" s="1"/>
      <c r="EG212" s="1"/>
      <c r="EH212" s="1"/>
      <c r="EI212" s="1"/>
      <c r="EJ212" s="1"/>
      <c r="EK212" s="1"/>
      <c r="EL212" s="1"/>
      <c r="EM212" s="1"/>
      <c r="EN212" s="1"/>
      <c r="EO212" s="1"/>
      <c r="EP212" s="1"/>
    </row>
    <row r="213" spans="2:146" ht="13.5">
      <c r="B213" s="1"/>
      <c r="C213" s="1"/>
      <c r="DZ213" s="1"/>
      <c r="EA213" s="1"/>
      <c r="EB213" s="1"/>
      <c r="EC213" s="1"/>
      <c r="ED213" s="1"/>
      <c r="EE213" s="1"/>
      <c r="EF213" s="1"/>
      <c r="EG213" s="1"/>
      <c r="EH213" s="1"/>
      <c r="EI213" s="1"/>
      <c r="EJ213" s="1"/>
      <c r="EK213" s="1"/>
      <c r="EL213" s="1"/>
      <c r="EM213" s="1"/>
      <c r="EN213" s="1"/>
      <c r="EO213" s="1"/>
      <c r="EP213" s="1"/>
    </row>
    <row r="214" spans="2:146" ht="13.5">
      <c r="B214" s="1"/>
      <c r="C214" s="1"/>
      <c r="DZ214" s="1"/>
      <c r="EA214" s="1"/>
      <c r="EB214" s="1"/>
      <c r="EC214" s="1"/>
      <c r="ED214" s="1"/>
      <c r="EE214" s="1"/>
      <c r="EF214" s="1"/>
      <c r="EG214" s="1"/>
      <c r="EH214" s="1"/>
      <c r="EI214" s="1"/>
      <c r="EJ214" s="1"/>
      <c r="EK214" s="1"/>
      <c r="EL214" s="1"/>
      <c r="EM214" s="1"/>
      <c r="EN214" s="1"/>
      <c r="EO214" s="1"/>
      <c r="EP214" s="1"/>
    </row>
    <row r="215" spans="2:146" ht="13.5">
      <c r="B215" s="1"/>
      <c r="C215" s="1"/>
      <c r="DZ215" s="1"/>
      <c r="EA215" s="1"/>
      <c r="EB215" s="1"/>
      <c r="EC215" s="1"/>
      <c r="ED215" s="1"/>
      <c r="EE215" s="1"/>
      <c r="EF215" s="1"/>
      <c r="EG215" s="1"/>
      <c r="EH215" s="1"/>
      <c r="EI215" s="1"/>
      <c r="EJ215" s="1"/>
      <c r="EK215" s="1"/>
      <c r="EL215" s="1"/>
      <c r="EM215" s="1"/>
      <c r="EN215" s="1"/>
      <c r="EO215" s="1"/>
      <c r="EP215" s="1"/>
    </row>
    <row r="216" spans="2:146" ht="13.5">
      <c r="B216" s="1"/>
      <c r="C216" s="1"/>
      <c r="DZ216" s="1"/>
      <c r="EA216" s="1"/>
      <c r="EB216" s="1"/>
      <c r="EC216" s="1"/>
      <c r="ED216" s="1"/>
      <c r="EE216" s="1"/>
      <c r="EF216" s="1"/>
      <c r="EG216" s="1"/>
      <c r="EH216" s="1"/>
      <c r="EI216" s="1"/>
      <c r="EJ216" s="1"/>
      <c r="EK216" s="1"/>
      <c r="EL216" s="1"/>
      <c r="EM216" s="1"/>
      <c r="EN216" s="1"/>
      <c r="EO216" s="1"/>
      <c r="EP216" s="1"/>
    </row>
    <row r="217" spans="2:146" ht="13.5">
      <c r="B217" s="1"/>
      <c r="C217" s="1"/>
      <c r="DZ217" s="1"/>
      <c r="EA217" s="1"/>
      <c r="EB217" s="1"/>
      <c r="EC217" s="1"/>
      <c r="ED217" s="1"/>
      <c r="EE217" s="1"/>
      <c r="EF217" s="1"/>
      <c r="EG217" s="1"/>
      <c r="EH217" s="1"/>
      <c r="EI217" s="1"/>
      <c r="EJ217" s="1"/>
      <c r="EK217" s="1"/>
      <c r="EL217" s="1"/>
      <c r="EM217" s="1"/>
      <c r="EN217" s="1"/>
      <c r="EO217" s="1"/>
      <c r="EP217" s="1"/>
    </row>
    <row r="218" spans="2:146" ht="13.5">
      <c r="B218" s="1"/>
      <c r="C218" s="1"/>
      <c r="DZ218" s="1"/>
      <c r="EA218" s="1"/>
      <c r="EB218" s="1"/>
      <c r="EC218" s="1"/>
      <c r="ED218" s="1"/>
      <c r="EE218" s="1"/>
      <c r="EF218" s="1"/>
      <c r="EG218" s="1"/>
      <c r="EH218" s="1"/>
      <c r="EI218" s="1"/>
      <c r="EJ218" s="1"/>
      <c r="EK218" s="1"/>
      <c r="EL218" s="1"/>
      <c r="EM218" s="1"/>
      <c r="EN218" s="1"/>
      <c r="EO218" s="1"/>
      <c r="EP218" s="1"/>
    </row>
    <row r="219" spans="2:146" ht="13.5">
      <c r="B219" s="1"/>
      <c r="C219" s="1"/>
      <c r="DZ219" s="1"/>
      <c r="EA219" s="1"/>
      <c r="EB219" s="1"/>
      <c r="EC219" s="1"/>
      <c r="ED219" s="1"/>
      <c r="EE219" s="1"/>
      <c r="EF219" s="1"/>
      <c r="EG219" s="1"/>
      <c r="EH219" s="1"/>
      <c r="EI219" s="1"/>
      <c r="EJ219" s="1"/>
      <c r="EK219" s="1"/>
      <c r="EL219" s="1"/>
      <c r="EM219" s="1"/>
      <c r="EN219" s="1"/>
      <c r="EO219" s="1"/>
      <c r="EP219" s="1"/>
    </row>
    <row r="220" spans="2:146" ht="13.5">
      <c r="B220" s="1"/>
      <c r="C220" s="1"/>
      <c r="DZ220" s="1"/>
      <c r="EA220" s="1"/>
      <c r="EB220" s="1"/>
      <c r="EC220" s="1"/>
      <c r="ED220" s="1"/>
      <c r="EE220" s="1"/>
      <c r="EF220" s="1"/>
      <c r="EG220" s="1"/>
      <c r="EH220" s="1"/>
      <c r="EI220" s="1"/>
      <c r="EJ220" s="1"/>
      <c r="EK220" s="1"/>
      <c r="EL220" s="1"/>
      <c r="EM220" s="1"/>
      <c r="EN220" s="1"/>
      <c r="EO220" s="1"/>
      <c r="EP220" s="1"/>
    </row>
    <row r="221" spans="2:146" ht="13.5">
      <c r="B221" s="1"/>
      <c r="C221" s="1"/>
      <c r="DZ221" s="1"/>
      <c r="EA221" s="1"/>
      <c r="EB221" s="1"/>
      <c r="EC221" s="1"/>
      <c r="ED221" s="1"/>
      <c r="EE221" s="1"/>
      <c r="EF221" s="1"/>
      <c r="EG221" s="1"/>
      <c r="EH221" s="1"/>
      <c r="EI221" s="1"/>
      <c r="EJ221" s="1"/>
      <c r="EK221" s="1"/>
      <c r="EL221" s="1"/>
      <c r="EM221" s="1"/>
      <c r="EN221" s="1"/>
      <c r="EO221" s="1"/>
      <c r="EP221" s="1"/>
    </row>
    <row r="222" spans="2:146" ht="13.5">
      <c r="B222" s="1"/>
      <c r="C222" s="1"/>
      <c r="DZ222" s="1"/>
      <c r="EA222" s="1"/>
      <c r="EB222" s="1"/>
      <c r="EC222" s="1"/>
      <c r="ED222" s="1"/>
      <c r="EE222" s="1"/>
      <c r="EF222" s="1"/>
      <c r="EG222" s="1"/>
      <c r="EH222" s="1"/>
      <c r="EI222" s="1"/>
      <c r="EJ222" s="1"/>
      <c r="EK222" s="1"/>
      <c r="EL222" s="1"/>
      <c r="EM222" s="1"/>
      <c r="EN222" s="1"/>
      <c r="EO222" s="1"/>
      <c r="EP222" s="1"/>
    </row>
    <row r="223" spans="2:146" ht="13.5">
      <c r="B223" s="1"/>
      <c r="C223" s="1"/>
      <c r="DZ223" s="1"/>
      <c r="EA223" s="1"/>
      <c r="EB223" s="1"/>
      <c r="EC223" s="1"/>
      <c r="ED223" s="1"/>
      <c r="EE223" s="1"/>
      <c r="EF223" s="1"/>
      <c r="EG223" s="1"/>
      <c r="EH223" s="1"/>
      <c r="EI223" s="1"/>
      <c r="EJ223" s="1"/>
      <c r="EK223" s="1"/>
      <c r="EL223" s="1"/>
      <c r="EM223" s="1"/>
      <c r="EN223" s="1"/>
      <c r="EO223" s="1"/>
      <c r="EP223" s="1"/>
    </row>
    <row r="224" spans="2:146" ht="13.5">
      <c r="B224" s="1"/>
      <c r="C224" s="1"/>
      <c r="DZ224" s="1"/>
      <c r="EA224" s="1"/>
      <c r="EB224" s="1"/>
      <c r="EC224" s="1"/>
      <c r="ED224" s="1"/>
      <c r="EE224" s="1"/>
      <c r="EF224" s="1"/>
      <c r="EG224" s="1"/>
      <c r="EH224" s="1"/>
      <c r="EI224" s="1"/>
      <c r="EJ224" s="1"/>
      <c r="EK224" s="1"/>
      <c r="EL224" s="1"/>
      <c r="EM224" s="1"/>
      <c r="EN224" s="1"/>
      <c r="EO224" s="1"/>
      <c r="EP224" s="1"/>
    </row>
    <row r="225" spans="2:146" ht="13.5">
      <c r="B225" s="1"/>
      <c r="C225" s="1"/>
      <c r="DZ225" s="1"/>
      <c r="EA225" s="1"/>
      <c r="EB225" s="1"/>
      <c r="EC225" s="1"/>
      <c r="ED225" s="1"/>
      <c r="EE225" s="1"/>
      <c r="EF225" s="1"/>
      <c r="EG225" s="1"/>
      <c r="EH225" s="1"/>
      <c r="EI225" s="1"/>
      <c r="EJ225" s="1"/>
      <c r="EK225" s="1"/>
      <c r="EL225" s="1"/>
      <c r="EM225" s="1"/>
      <c r="EN225" s="1"/>
      <c r="EO225" s="1"/>
      <c r="EP225" s="1"/>
    </row>
    <row r="226" spans="2:146" ht="13.5">
      <c r="B226" s="1"/>
      <c r="C226" s="1"/>
      <c r="DZ226" s="1"/>
      <c r="EA226" s="1"/>
      <c r="EB226" s="1"/>
      <c r="EC226" s="1"/>
      <c r="ED226" s="1"/>
      <c r="EE226" s="1"/>
      <c r="EF226" s="1"/>
      <c r="EG226" s="1"/>
      <c r="EH226" s="1"/>
      <c r="EI226" s="1"/>
      <c r="EJ226" s="1"/>
      <c r="EK226" s="1"/>
      <c r="EL226" s="1"/>
      <c r="EM226" s="1"/>
      <c r="EN226" s="1"/>
      <c r="EO226" s="1"/>
      <c r="EP226" s="1"/>
    </row>
    <row r="227" spans="2:146" ht="13.5">
      <c r="B227" s="1"/>
      <c r="C227" s="1"/>
      <c r="DZ227" s="1"/>
      <c r="EA227" s="1"/>
      <c r="EB227" s="1"/>
      <c r="EC227" s="1"/>
      <c r="ED227" s="1"/>
      <c r="EE227" s="1"/>
      <c r="EF227" s="1"/>
      <c r="EG227" s="1"/>
      <c r="EH227" s="1"/>
      <c r="EI227" s="1"/>
      <c r="EJ227" s="1"/>
      <c r="EK227" s="1"/>
      <c r="EL227" s="1"/>
      <c r="EM227" s="1"/>
      <c r="EN227" s="1"/>
      <c r="EO227" s="1"/>
      <c r="EP227" s="1"/>
    </row>
    <row r="228" spans="2:146" ht="13.5">
      <c r="B228" s="1"/>
      <c r="C228" s="1"/>
      <c r="DZ228" s="1"/>
      <c r="EA228" s="1"/>
      <c r="EB228" s="1"/>
      <c r="EC228" s="1"/>
      <c r="ED228" s="1"/>
      <c r="EE228" s="1"/>
      <c r="EF228" s="1"/>
      <c r="EG228" s="1"/>
      <c r="EH228" s="1"/>
      <c r="EI228" s="1"/>
      <c r="EJ228" s="1"/>
      <c r="EK228" s="1"/>
      <c r="EL228" s="1"/>
      <c r="EM228" s="1"/>
      <c r="EN228" s="1"/>
      <c r="EO228" s="1"/>
      <c r="EP228" s="1"/>
    </row>
    <row r="229" spans="2:146" ht="13.5">
      <c r="B229" s="1"/>
      <c r="C229" s="1"/>
      <c r="DZ229" s="1"/>
      <c r="EA229" s="1"/>
      <c r="EB229" s="1"/>
      <c r="EC229" s="1"/>
      <c r="ED229" s="1"/>
      <c r="EE229" s="1"/>
      <c r="EF229" s="1"/>
      <c r="EG229" s="1"/>
      <c r="EH229" s="1"/>
      <c r="EI229" s="1"/>
      <c r="EJ229" s="1"/>
      <c r="EK229" s="1"/>
      <c r="EL229" s="1"/>
      <c r="EM229" s="1"/>
      <c r="EN229" s="1"/>
      <c r="EO229" s="1"/>
      <c r="EP229" s="1"/>
    </row>
    <row r="230" spans="2:146" ht="13.5">
      <c r="B230" s="1"/>
      <c r="C230" s="1"/>
      <c r="DZ230" s="1"/>
      <c r="EA230" s="1"/>
      <c r="EB230" s="1"/>
      <c r="EC230" s="1"/>
      <c r="ED230" s="1"/>
      <c r="EE230" s="1"/>
      <c r="EF230" s="1"/>
      <c r="EG230" s="1"/>
      <c r="EH230" s="1"/>
      <c r="EI230" s="1"/>
      <c r="EJ230" s="1"/>
      <c r="EK230" s="1"/>
      <c r="EL230" s="1"/>
      <c r="EM230" s="1"/>
      <c r="EN230" s="1"/>
      <c r="EO230" s="1"/>
      <c r="EP230" s="1"/>
    </row>
    <row r="231" spans="2:146" ht="13.5">
      <c r="B231" s="1"/>
      <c r="C231" s="1"/>
      <c r="DZ231" s="1"/>
      <c r="EA231" s="1"/>
      <c r="EB231" s="1"/>
      <c r="EC231" s="1"/>
      <c r="ED231" s="1"/>
      <c r="EE231" s="1"/>
      <c r="EF231" s="1"/>
      <c r="EG231" s="1"/>
      <c r="EH231" s="1"/>
      <c r="EI231" s="1"/>
      <c r="EJ231" s="1"/>
      <c r="EK231" s="1"/>
      <c r="EL231" s="1"/>
      <c r="EM231" s="1"/>
      <c r="EN231" s="1"/>
      <c r="EO231" s="1"/>
      <c r="EP231" s="1"/>
    </row>
    <row r="232" spans="2:146" ht="13.5">
      <c r="B232" s="1"/>
      <c r="C232" s="1"/>
      <c r="DZ232" s="1"/>
      <c r="EA232" s="1"/>
      <c r="EB232" s="1"/>
      <c r="EC232" s="1"/>
      <c r="ED232" s="1"/>
      <c r="EE232" s="1"/>
      <c r="EF232" s="1"/>
      <c r="EG232" s="1"/>
      <c r="EH232" s="1"/>
      <c r="EI232" s="1"/>
      <c r="EJ232" s="1"/>
      <c r="EK232" s="1"/>
      <c r="EL232" s="1"/>
      <c r="EM232" s="1"/>
      <c r="EN232" s="1"/>
      <c r="EO232" s="1"/>
      <c r="EP232" s="1"/>
    </row>
    <row r="233" spans="2:146" ht="13.5">
      <c r="B233" s="1"/>
      <c r="C233" s="1"/>
      <c r="DZ233" s="1"/>
      <c r="EA233" s="1"/>
      <c r="EB233" s="1"/>
      <c r="EC233" s="1"/>
      <c r="ED233" s="1"/>
      <c r="EE233" s="1"/>
      <c r="EF233" s="1"/>
      <c r="EG233" s="1"/>
      <c r="EH233" s="1"/>
      <c r="EI233" s="1"/>
      <c r="EJ233" s="1"/>
      <c r="EK233" s="1"/>
      <c r="EL233" s="1"/>
      <c r="EM233" s="1"/>
      <c r="EN233" s="1"/>
      <c r="EO233" s="1"/>
      <c r="EP233" s="1"/>
    </row>
    <row r="234" spans="2:146" ht="13.5">
      <c r="B234" s="1"/>
      <c r="C234" s="1"/>
      <c r="DZ234" s="1"/>
      <c r="EA234" s="1"/>
      <c r="EB234" s="1"/>
      <c r="EC234" s="1"/>
      <c r="ED234" s="1"/>
      <c r="EE234" s="1"/>
      <c r="EF234" s="1"/>
      <c r="EG234" s="1"/>
      <c r="EH234" s="1"/>
      <c r="EI234" s="1"/>
      <c r="EJ234" s="1"/>
      <c r="EK234" s="1"/>
      <c r="EL234" s="1"/>
      <c r="EM234" s="1"/>
      <c r="EN234" s="1"/>
      <c r="EO234" s="1"/>
      <c r="EP234" s="1"/>
    </row>
    <row r="235" spans="2:146" ht="13.5">
      <c r="B235" s="1"/>
      <c r="C235" s="1"/>
      <c r="DZ235" s="1"/>
      <c r="EA235" s="1"/>
      <c r="EB235" s="1"/>
      <c r="EC235" s="1"/>
      <c r="ED235" s="1"/>
      <c r="EE235" s="1"/>
      <c r="EF235" s="1"/>
      <c r="EG235" s="1"/>
      <c r="EH235" s="1"/>
      <c r="EI235" s="1"/>
      <c r="EJ235" s="1"/>
      <c r="EK235" s="1"/>
      <c r="EL235" s="1"/>
      <c r="EM235" s="1"/>
      <c r="EN235" s="1"/>
      <c r="EO235" s="1"/>
      <c r="EP235" s="1"/>
    </row>
    <row r="236" spans="2:146" ht="13.5">
      <c r="B236" s="1"/>
      <c r="C236" s="1"/>
      <c r="DZ236" s="1"/>
      <c r="EA236" s="1"/>
      <c r="EB236" s="1"/>
      <c r="EC236" s="1"/>
      <c r="ED236" s="1"/>
      <c r="EE236" s="1"/>
      <c r="EF236" s="1"/>
      <c r="EG236" s="1"/>
      <c r="EH236" s="1"/>
      <c r="EI236" s="1"/>
      <c r="EJ236" s="1"/>
      <c r="EK236" s="1"/>
      <c r="EL236" s="1"/>
      <c r="EM236" s="1"/>
      <c r="EN236" s="1"/>
      <c r="EO236" s="1"/>
      <c r="EP236" s="1"/>
    </row>
    <row r="237" spans="2:146" ht="13.5">
      <c r="B237" s="1"/>
      <c r="C237" s="1"/>
      <c r="DZ237" s="1"/>
      <c r="EA237" s="1"/>
      <c r="EB237" s="1"/>
      <c r="EC237" s="1"/>
      <c r="ED237" s="1"/>
      <c r="EE237" s="1"/>
      <c r="EF237" s="1"/>
      <c r="EG237" s="1"/>
      <c r="EH237" s="1"/>
      <c r="EI237" s="1"/>
      <c r="EJ237" s="1"/>
      <c r="EK237" s="1"/>
      <c r="EL237" s="1"/>
      <c r="EM237" s="1"/>
      <c r="EN237" s="1"/>
      <c r="EO237" s="1"/>
      <c r="EP237" s="1"/>
    </row>
    <row r="238" spans="2:146" ht="13.5">
      <c r="B238" s="1"/>
      <c r="C238" s="1"/>
      <c r="DZ238" s="1"/>
      <c r="EA238" s="1"/>
      <c r="EB238" s="1"/>
      <c r="EC238" s="1"/>
      <c r="ED238" s="1"/>
      <c r="EE238" s="1"/>
      <c r="EF238" s="1"/>
      <c r="EG238" s="1"/>
      <c r="EH238" s="1"/>
      <c r="EI238" s="1"/>
      <c r="EJ238" s="1"/>
      <c r="EK238" s="1"/>
      <c r="EL238" s="1"/>
      <c r="EM238" s="1"/>
      <c r="EN238" s="1"/>
      <c r="EO238" s="1"/>
      <c r="EP238" s="1"/>
    </row>
    <row r="239" spans="2:146" ht="13.5">
      <c r="B239" s="1"/>
      <c r="C239" s="1"/>
      <c r="DZ239" s="1"/>
      <c r="EA239" s="1"/>
      <c r="EB239" s="1"/>
      <c r="EC239" s="1"/>
      <c r="ED239" s="1"/>
      <c r="EE239" s="1"/>
      <c r="EF239" s="1"/>
      <c r="EG239" s="1"/>
      <c r="EH239" s="1"/>
      <c r="EI239" s="1"/>
      <c r="EJ239" s="1"/>
      <c r="EK239" s="1"/>
      <c r="EL239" s="1"/>
      <c r="EM239" s="1"/>
      <c r="EN239" s="1"/>
      <c r="EO239" s="1"/>
      <c r="EP239" s="1"/>
    </row>
    <row r="240" spans="2:146" ht="13.5">
      <c r="B240" s="1"/>
      <c r="C240" s="1"/>
      <c r="DZ240" s="1"/>
      <c r="EA240" s="1"/>
      <c r="EB240" s="1"/>
      <c r="EC240" s="1"/>
      <c r="ED240" s="1"/>
      <c r="EE240" s="1"/>
      <c r="EF240" s="1"/>
      <c r="EG240" s="1"/>
      <c r="EH240" s="1"/>
      <c r="EI240" s="1"/>
      <c r="EJ240" s="1"/>
      <c r="EK240" s="1"/>
      <c r="EL240" s="1"/>
      <c r="EM240" s="1"/>
      <c r="EN240" s="1"/>
      <c r="EO240" s="1"/>
      <c r="EP240" s="1"/>
    </row>
    <row r="241" spans="2:146" ht="13.5">
      <c r="B241" s="1"/>
      <c r="C241" s="1"/>
      <c r="DZ241" s="1"/>
      <c r="EA241" s="1"/>
      <c r="EB241" s="1"/>
      <c r="EC241" s="1"/>
      <c r="ED241" s="1"/>
      <c r="EE241" s="1"/>
      <c r="EF241" s="1"/>
      <c r="EG241" s="1"/>
      <c r="EH241" s="1"/>
      <c r="EI241" s="1"/>
      <c r="EJ241" s="1"/>
      <c r="EK241" s="1"/>
      <c r="EL241" s="1"/>
      <c r="EM241" s="1"/>
      <c r="EN241" s="1"/>
      <c r="EO241" s="1"/>
      <c r="EP241" s="1"/>
    </row>
    <row r="242" spans="2:146" ht="13.5">
      <c r="B242" s="1"/>
      <c r="C242" s="1"/>
      <c r="DZ242" s="1"/>
      <c r="EA242" s="1"/>
      <c r="EB242" s="1"/>
      <c r="EC242" s="1"/>
      <c r="ED242" s="1"/>
      <c r="EE242" s="1"/>
      <c r="EF242" s="1"/>
      <c r="EG242" s="1"/>
      <c r="EH242" s="1"/>
      <c r="EI242" s="1"/>
      <c r="EJ242" s="1"/>
      <c r="EK242" s="1"/>
      <c r="EL242" s="1"/>
      <c r="EM242" s="1"/>
      <c r="EN242" s="1"/>
      <c r="EO242" s="1"/>
      <c r="EP242" s="1"/>
    </row>
    <row r="243" spans="2:146" ht="13.5">
      <c r="B243" s="1"/>
      <c r="C243" s="1"/>
      <c r="DZ243" s="1"/>
      <c r="EA243" s="1"/>
      <c r="EB243" s="1"/>
      <c r="EC243" s="1"/>
      <c r="ED243" s="1"/>
      <c r="EE243" s="1"/>
      <c r="EF243" s="1"/>
      <c r="EG243" s="1"/>
      <c r="EH243" s="1"/>
      <c r="EI243" s="1"/>
      <c r="EJ243" s="1"/>
      <c r="EK243" s="1"/>
      <c r="EL243" s="1"/>
      <c r="EM243" s="1"/>
      <c r="EN243" s="1"/>
      <c r="EO243" s="1"/>
      <c r="EP243" s="1"/>
    </row>
    <row r="244" spans="2:146" ht="13.5">
      <c r="B244" s="1"/>
      <c r="C244" s="1"/>
      <c r="DZ244" s="1"/>
      <c r="EA244" s="1"/>
      <c r="EB244" s="1"/>
      <c r="EC244" s="1"/>
      <c r="ED244" s="1"/>
      <c r="EE244" s="1"/>
      <c r="EF244" s="1"/>
      <c r="EG244" s="1"/>
      <c r="EH244" s="1"/>
      <c r="EI244" s="1"/>
      <c r="EJ244" s="1"/>
      <c r="EK244" s="1"/>
      <c r="EL244" s="1"/>
      <c r="EM244" s="1"/>
      <c r="EN244" s="1"/>
      <c r="EO244" s="1"/>
      <c r="EP244" s="1"/>
    </row>
    <row r="245" spans="2:146" ht="13.5">
      <c r="B245" s="1"/>
      <c r="C245" s="1"/>
      <c r="DZ245" s="1"/>
      <c r="EA245" s="1"/>
      <c r="EB245" s="1"/>
      <c r="EC245" s="1"/>
      <c r="ED245" s="1"/>
      <c r="EE245" s="1"/>
      <c r="EF245" s="1"/>
      <c r="EG245" s="1"/>
      <c r="EH245" s="1"/>
      <c r="EI245" s="1"/>
      <c r="EJ245" s="1"/>
      <c r="EK245" s="1"/>
      <c r="EL245" s="1"/>
      <c r="EM245" s="1"/>
      <c r="EN245" s="1"/>
      <c r="EO245" s="1"/>
      <c r="EP245" s="1"/>
    </row>
    <row r="246" spans="2:146" ht="13.5">
      <c r="B246" s="1"/>
      <c r="C246" s="1"/>
      <c r="DZ246" s="1"/>
      <c r="EA246" s="1"/>
      <c r="EB246" s="1"/>
      <c r="EC246" s="1"/>
      <c r="ED246" s="1"/>
      <c r="EE246" s="1"/>
      <c r="EF246" s="1"/>
      <c r="EG246" s="1"/>
      <c r="EH246" s="1"/>
      <c r="EI246" s="1"/>
      <c r="EJ246" s="1"/>
      <c r="EK246" s="1"/>
      <c r="EL246" s="1"/>
      <c r="EM246" s="1"/>
      <c r="EN246" s="1"/>
      <c r="EO246" s="1"/>
      <c r="EP246" s="1"/>
    </row>
    <row r="247" spans="2:146" ht="13.5">
      <c r="B247" s="1"/>
      <c r="C247" s="1"/>
      <c r="DZ247" s="1"/>
      <c r="EA247" s="1"/>
      <c r="EB247" s="1"/>
      <c r="EC247" s="1"/>
      <c r="ED247" s="1"/>
      <c r="EE247" s="1"/>
      <c r="EF247" s="1"/>
      <c r="EG247" s="1"/>
      <c r="EH247" s="1"/>
      <c r="EI247" s="1"/>
      <c r="EJ247" s="1"/>
      <c r="EK247" s="1"/>
      <c r="EL247" s="1"/>
      <c r="EM247" s="1"/>
      <c r="EN247" s="1"/>
      <c r="EO247" s="1"/>
      <c r="EP247" s="1"/>
    </row>
    <row r="248" spans="2:146" ht="13.5">
      <c r="B248" s="1"/>
      <c r="C248" s="1"/>
      <c r="DZ248" s="1"/>
      <c r="EA248" s="1"/>
      <c r="EB248" s="1"/>
      <c r="EC248" s="1"/>
      <c r="ED248" s="1"/>
      <c r="EE248" s="1"/>
      <c r="EF248" s="1"/>
      <c r="EG248" s="1"/>
      <c r="EH248" s="1"/>
      <c r="EI248" s="1"/>
      <c r="EJ248" s="1"/>
      <c r="EK248" s="1"/>
      <c r="EL248" s="1"/>
      <c r="EM248" s="1"/>
      <c r="EN248" s="1"/>
      <c r="EO248" s="1"/>
      <c r="EP248" s="1"/>
    </row>
    <row r="249" spans="2:146" ht="13.5">
      <c r="B249" s="1"/>
      <c r="C249" s="1"/>
      <c r="DZ249" s="1"/>
      <c r="EA249" s="1"/>
      <c r="EB249" s="1"/>
      <c r="EC249" s="1"/>
      <c r="ED249" s="1"/>
      <c r="EE249" s="1"/>
      <c r="EF249" s="1"/>
      <c r="EG249" s="1"/>
      <c r="EH249" s="1"/>
      <c r="EI249" s="1"/>
      <c r="EJ249" s="1"/>
      <c r="EK249" s="1"/>
      <c r="EL249" s="1"/>
      <c r="EM249" s="1"/>
      <c r="EN249" s="1"/>
      <c r="EO249" s="1"/>
      <c r="EP249" s="1"/>
    </row>
    <row r="250" spans="2:146" ht="13.5">
      <c r="B250" s="1"/>
      <c r="C250" s="1"/>
      <c r="DZ250" s="1"/>
      <c r="EA250" s="1"/>
      <c r="EB250" s="1"/>
      <c r="EC250" s="1"/>
      <c r="ED250" s="1"/>
      <c r="EE250" s="1"/>
      <c r="EF250" s="1"/>
      <c r="EG250" s="1"/>
      <c r="EH250" s="1"/>
      <c r="EI250" s="1"/>
      <c r="EJ250" s="1"/>
      <c r="EK250" s="1"/>
      <c r="EL250" s="1"/>
      <c r="EM250" s="1"/>
      <c r="EN250" s="1"/>
      <c r="EO250" s="1"/>
      <c r="EP250" s="1"/>
    </row>
    <row r="251" spans="2:146" ht="13.5">
      <c r="B251" s="1"/>
      <c r="C251" s="1"/>
      <c r="DZ251" s="1"/>
      <c r="EA251" s="1"/>
      <c r="EB251" s="1"/>
      <c r="EC251" s="1"/>
      <c r="ED251" s="1"/>
      <c r="EE251" s="1"/>
      <c r="EF251" s="1"/>
      <c r="EG251" s="1"/>
      <c r="EH251" s="1"/>
      <c r="EI251" s="1"/>
      <c r="EJ251" s="1"/>
      <c r="EK251" s="1"/>
      <c r="EL251" s="1"/>
      <c r="EM251" s="1"/>
      <c r="EN251" s="1"/>
      <c r="EO251" s="1"/>
      <c r="EP251" s="1"/>
    </row>
    <row r="252" spans="2:146" ht="13.5">
      <c r="B252" s="1"/>
      <c r="C252" s="1"/>
      <c r="DZ252" s="1"/>
      <c r="EA252" s="1"/>
      <c r="EB252" s="1"/>
      <c r="EC252" s="1"/>
      <c r="ED252" s="1"/>
      <c r="EE252" s="1"/>
      <c r="EF252" s="1"/>
      <c r="EG252" s="1"/>
      <c r="EH252" s="1"/>
      <c r="EI252" s="1"/>
      <c r="EJ252" s="1"/>
      <c r="EK252" s="1"/>
      <c r="EL252" s="1"/>
      <c r="EM252" s="1"/>
      <c r="EN252" s="1"/>
      <c r="EO252" s="1"/>
      <c r="EP252" s="1"/>
    </row>
    <row r="253" spans="2:146" ht="13.5">
      <c r="B253" s="1"/>
      <c r="C253" s="1"/>
      <c r="DZ253" s="1"/>
      <c r="EA253" s="1"/>
      <c r="EB253" s="1"/>
      <c r="EC253" s="1"/>
      <c r="ED253" s="1"/>
      <c r="EE253" s="1"/>
      <c r="EF253" s="1"/>
      <c r="EG253" s="1"/>
      <c r="EH253" s="1"/>
      <c r="EI253" s="1"/>
      <c r="EJ253" s="1"/>
      <c r="EK253" s="1"/>
      <c r="EL253" s="1"/>
      <c r="EM253" s="1"/>
      <c r="EN253" s="1"/>
      <c r="EO253" s="1"/>
      <c r="EP253" s="1"/>
    </row>
    <row r="254" spans="2:146" ht="13.5">
      <c r="B254" s="1"/>
      <c r="C254" s="1"/>
      <c r="DZ254" s="1"/>
      <c r="EA254" s="1"/>
      <c r="EB254" s="1"/>
      <c r="EC254" s="1"/>
      <c r="ED254" s="1"/>
      <c r="EE254" s="1"/>
      <c r="EF254" s="1"/>
      <c r="EG254" s="1"/>
      <c r="EH254" s="1"/>
      <c r="EI254" s="1"/>
      <c r="EJ254" s="1"/>
      <c r="EK254" s="1"/>
      <c r="EL254" s="1"/>
      <c r="EM254" s="1"/>
      <c r="EN254" s="1"/>
      <c r="EO254" s="1"/>
      <c r="EP254" s="1"/>
    </row>
    <row r="255" spans="2:146" ht="13.5">
      <c r="B255" s="1"/>
      <c r="C255" s="1"/>
      <c r="DZ255" s="1"/>
      <c r="EA255" s="1"/>
      <c r="EB255" s="1"/>
      <c r="EC255" s="1"/>
      <c r="ED255" s="1"/>
      <c r="EE255" s="1"/>
      <c r="EF255" s="1"/>
      <c r="EG255" s="1"/>
      <c r="EH255" s="1"/>
      <c r="EI255" s="1"/>
      <c r="EJ255" s="1"/>
      <c r="EK255" s="1"/>
      <c r="EL255" s="1"/>
      <c r="EM255" s="1"/>
      <c r="EN255" s="1"/>
      <c r="EO255" s="1"/>
      <c r="EP255" s="1"/>
    </row>
    <row r="256" spans="2:146" ht="13.5">
      <c r="B256" s="1"/>
      <c r="C256" s="1"/>
      <c r="DZ256" s="1"/>
      <c r="EA256" s="1"/>
      <c r="EB256" s="1"/>
      <c r="EC256" s="1"/>
      <c r="ED256" s="1"/>
      <c r="EE256" s="1"/>
      <c r="EF256" s="1"/>
      <c r="EG256" s="1"/>
      <c r="EH256" s="1"/>
      <c r="EI256" s="1"/>
      <c r="EJ256" s="1"/>
      <c r="EK256" s="1"/>
      <c r="EL256" s="1"/>
      <c r="EM256" s="1"/>
      <c r="EN256" s="1"/>
      <c r="EO256" s="1"/>
      <c r="EP256" s="1"/>
    </row>
    <row r="257" spans="2:146" ht="13.5">
      <c r="B257" s="1"/>
      <c r="C257" s="1"/>
      <c r="DZ257" s="1"/>
      <c r="EA257" s="1"/>
      <c r="EB257" s="1"/>
      <c r="EC257" s="1"/>
      <c r="ED257" s="1"/>
      <c r="EE257" s="1"/>
      <c r="EF257" s="1"/>
      <c r="EG257" s="1"/>
      <c r="EH257" s="1"/>
      <c r="EI257" s="1"/>
      <c r="EJ257" s="1"/>
      <c r="EK257" s="1"/>
      <c r="EL257" s="1"/>
      <c r="EM257" s="1"/>
      <c r="EN257" s="1"/>
      <c r="EO257" s="1"/>
      <c r="EP257" s="1"/>
    </row>
    <row r="258" spans="2:146" ht="13.5">
      <c r="B258" s="1"/>
      <c r="C258" s="1"/>
      <c r="DZ258" s="1"/>
      <c r="EA258" s="1"/>
      <c r="EB258" s="1"/>
      <c r="EC258" s="1"/>
      <c r="ED258" s="1"/>
      <c r="EE258" s="1"/>
      <c r="EF258" s="1"/>
      <c r="EG258" s="1"/>
      <c r="EH258" s="1"/>
      <c r="EI258" s="1"/>
      <c r="EJ258" s="1"/>
      <c r="EK258" s="1"/>
      <c r="EL258" s="1"/>
      <c r="EM258" s="1"/>
      <c r="EN258" s="1"/>
      <c r="EO258" s="1"/>
      <c r="EP258" s="1"/>
    </row>
    <row r="259" spans="2:146" ht="13.5">
      <c r="B259" s="1"/>
      <c r="C259" s="1"/>
      <c r="DZ259" s="1"/>
      <c r="EA259" s="1"/>
      <c r="EB259" s="1"/>
      <c r="EC259" s="1"/>
      <c r="ED259" s="1"/>
      <c r="EE259" s="1"/>
      <c r="EF259" s="1"/>
      <c r="EG259" s="1"/>
      <c r="EH259" s="1"/>
      <c r="EI259" s="1"/>
      <c r="EJ259" s="1"/>
      <c r="EK259" s="1"/>
      <c r="EL259" s="1"/>
      <c r="EM259" s="1"/>
      <c r="EN259" s="1"/>
      <c r="EO259" s="1"/>
      <c r="EP259" s="1"/>
    </row>
    <row r="260" spans="2:146" ht="13.5">
      <c r="B260" s="1"/>
      <c r="C260" s="1"/>
      <c r="DZ260" s="1"/>
      <c r="EA260" s="1"/>
      <c r="EB260" s="1"/>
      <c r="EC260" s="1"/>
      <c r="ED260" s="1"/>
      <c r="EE260" s="1"/>
      <c r="EF260" s="1"/>
      <c r="EG260" s="1"/>
      <c r="EH260" s="1"/>
      <c r="EI260" s="1"/>
      <c r="EJ260" s="1"/>
      <c r="EK260" s="1"/>
      <c r="EL260" s="1"/>
      <c r="EM260" s="1"/>
      <c r="EN260" s="1"/>
      <c r="EO260" s="1"/>
      <c r="EP260" s="1"/>
    </row>
    <row r="261" spans="2:146" ht="13.5">
      <c r="B261" s="1"/>
      <c r="C261" s="1"/>
      <c r="DZ261" s="1"/>
      <c r="EA261" s="1"/>
      <c r="EB261" s="1"/>
      <c r="EC261" s="1"/>
      <c r="ED261" s="1"/>
      <c r="EE261" s="1"/>
      <c r="EF261" s="1"/>
      <c r="EG261" s="1"/>
      <c r="EH261" s="1"/>
      <c r="EI261" s="1"/>
      <c r="EJ261" s="1"/>
      <c r="EK261" s="1"/>
      <c r="EL261" s="1"/>
      <c r="EM261" s="1"/>
      <c r="EN261" s="1"/>
      <c r="EO261" s="1"/>
      <c r="EP261" s="1"/>
    </row>
    <row r="262" spans="2:146" ht="13.5">
      <c r="B262" s="1"/>
      <c r="C262" s="1"/>
      <c r="DZ262" s="1"/>
      <c r="EA262" s="1"/>
      <c r="EB262" s="1"/>
      <c r="EC262" s="1"/>
      <c r="ED262" s="1"/>
      <c r="EE262" s="1"/>
      <c r="EF262" s="1"/>
      <c r="EG262" s="1"/>
      <c r="EH262" s="1"/>
      <c r="EI262" s="1"/>
      <c r="EJ262" s="1"/>
      <c r="EK262" s="1"/>
      <c r="EL262" s="1"/>
      <c r="EM262" s="1"/>
      <c r="EN262" s="1"/>
      <c r="EO262" s="1"/>
      <c r="EP262" s="1"/>
    </row>
    <row r="263" spans="2:146" ht="13.5">
      <c r="B263" s="1"/>
      <c r="C263" s="1"/>
      <c r="DZ263" s="1"/>
      <c r="EA263" s="1"/>
      <c r="EB263" s="1"/>
      <c r="EC263" s="1"/>
      <c r="ED263" s="1"/>
      <c r="EE263" s="1"/>
      <c r="EF263" s="1"/>
      <c r="EG263" s="1"/>
      <c r="EH263" s="1"/>
      <c r="EI263" s="1"/>
      <c r="EJ263" s="1"/>
      <c r="EK263" s="1"/>
      <c r="EL263" s="1"/>
      <c r="EM263" s="1"/>
      <c r="EN263" s="1"/>
      <c r="EO263" s="1"/>
      <c r="EP263" s="1"/>
    </row>
    <row r="264" spans="2:146" ht="13.5">
      <c r="B264" s="1"/>
      <c r="C264" s="1"/>
      <c r="DZ264" s="1"/>
      <c r="EA264" s="1"/>
      <c r="EB264" s="1"/>
      <c r="EC264" s="1"/>
      <c r="ED264" s="1"/>
      <c r="EE264" s="1"/>
      <c r="EF264" s="1"/>
      <c r="EG264" s="1"/>
      <c r="EH264" s="1"/>
      <c r="EI264" s="1"/>
      <c r="EJ264" s="1"/>
      <c r="EK264" s="1"/>
      <c r="EL264" s="1"/>
      <c r="EM264" s="1"/>
      <c r="EN264" s="1"/>
      <c r="EO264" s="1"/>
      <c r="EP264" s="1"/>
    </row>
    <row r="265" spans="2:146" ht="13.5">
      <c r="B265" s="1"/>
      <c r="C265" s="1"/>
      <c r="DZ265" s="1"/>
      <c r="EA265" s="1"/>
      <c r="EB265" s="1"/>
      <c r="EC265" s="1"/>
      <c r="ED265" s="1"/>
      <c r="EE265" s="1"/>
      <c r="EF265" s="1"/>
      <c r="EG265" s="1"/>
      <c r="EH265" s="1"/>
      <c r="EI265" s="1"/>
      <c r="EJ265" s="1"/>
      <c r="EK265" s="1"/>
      <c r="EL265" s="1"/>
      <c r="EM265" s="1"/>
      <c r="EN265" s="1"/>
      <c r="EO265" s="1"/>
      <c r="EP265" s="1"/>
    </row>
    <row r="266" spans="2:146" ht="13.5">
      <c r="B266" s="1"/>
      <c r="C266" s="1"/>
      <c r="DZ266" s="1"/>
      <c r="EA266" s="1"/>
      <c r="EB266" s="1"/>
      <c r="EC266" s="1"/>
      <c r="ED266" s="1"/>
      <c r="EE266" s="1"/>
      <c r="EF266" s="1"/>
      <c r="EG266" s="1"/>
      <c r="EH266" s="1"/>
      <c r="EI266" s="1"/>
      <c r="EJ266" s="1"/>
      <c r="EK266" s="1"/>
      <c r="EL266" s="1"/>
      <c r="EM266" s="1"/>
      <c r="EN266" s="1"/>
      <c r="EO266" s="1"/>
      <c r="EP266" s="1"/>
    </row>
    <row r="267" spans="2:146" ht="13.5">
      <c r="B267" s="1"/>
      <c r="C267" s="1"/>
      <c r="DZ267" s="1"/>
      <c r="EA267" s="1"/>
      <c r="EB267" s="1"/>
      <c r="EC267" s="1"/>
      <c r="ED267" s="1"/>
      <c r="EE267" s="1"/>
      <c r="EF267" s="1"/>
      <c r="EG267" s="1"/>
      <c r="EH267" s="1"/>
      <c r="EI267" s="1"/>
      <c r="EJ267" s="1"/>
      <c r="EK267" s="1"/>
      <c r="EL267" s="1"/>
      <c r="EM267" s="1"/>
      <c r="EN267" s="1"/>
      <c r="EO267" s="1"/>
      <c r="EP267" s="1"/>
    </row>
    <row r="268" spans="2:146" ht="13.5">
      <c r="B268" s="1"/>
      <c r="C268" s="1"/>
      <c r="DZ268" s="1"/>
      <c r="EA268" s="1"/>
      <c r="EB268" s="1"/>
      <c r="EC268" s="1"/>
      <c r="ED268" s="1"/>
      <c r="EE268" s="1"/>
      <c r="EF268" s="1"/>
      <c r="EG268" s="1"/>
      <c r="EH268" s="1"/>
      <c r="EI268" s="1"/>
      <c r="EJ268" s="1"/>
      <c r="EK268" s="1"/>
      <c r="EL268" s="1"/>
      <c r="EM268" s="1"/>
      <c r="EN268" s="1"/>
      <c r="EO268" s="1"/>
      <c r="EP268" s="1"/>
    </row>
    <row r="269" spans="2:146" ht="13.5">
      <c r="B269" s="1"/>
      <c r="C269" s="1"/>
      <c r="DZ269" s="1"/>
      <c r="EA269" s="1"/>
      <c r="EB269" s="1"/>
      <c r="EC269" s="1"/>
      <c r="ED269" s="1"/>
      <c r="EE269" s="1"/>
      <c r="EF269" s="1"/>
      <c r="EG269" s="1"/>
      <c r="EH269" s="1"/>
      <c r="EI269" s="1"/>
      <c r="EJ269" s="1"/>
      <c r="EK269" s="1"/>
      <c r="EL269" s="1"/>
      <c r="EM269" s="1"/>
      <c r="EN269" s="1"/>
      <c r="EO269" s="1"/>
      <c r="EP269" s="1"/>
    </row>
    <row r="270" spans="2:146" ht="13.5">
      <c r="B270" s="1"/>
      <c r="C270" s="1"/>
      <c r="DZ270" s="1"/>
      <c r="EA270" s="1"/>
      <c r="EB270" s="1"/>
      <c r="EC270" s="1"/>
      <c r="ED270" s="1"/>
      <c r="EE270" s="1"/>
      <c r="EF270" s="1"/>
      <c r="EG270" s="1"/>
      <c r="EH270" s="1"/>
      <c r="EI270" s="1"/>
      <c r="EJ270" s="1"/>
      <c r="EK270" s="1"/>
      <c r="EL270" s="1"/>
      <c r="EM270" s="1"/>
      <c r="EN270" s="1"/>
      <c r="EO270" s="1"/>
      <c r="EP270" s="1"/>
    </row>
    <row r="271" spans="2:146" ht="13.5">
      <c r="B271" s="1"/>
      <c r="C271" s="1"/>
      <c r="DZ271" s="1"/>
      <c r="EA271" s="1"/>
      <c r="EB271" s="1"/>
      <c r="EC271" s="1"/>
      <c r="ED271" s="1"/>
      <c r="EE271" s="1"/>
      <c r="EF271" s="1"/>
      <c r="EG271" s="1"/>
      <c r="EH271" s="1"/>
      <c r="EI271" s="1"/>
      <c r="EJ271" s="1"/>
      <c r="EK271" s="1"/>
      <c r="EL271" s="1"/>
      <c r="EM271" s="1"/>
      <c r="EN271" s="1"/>
      <c r="EO271" s="1"/>
      <c r="EP271" s="1"/>
    </row>
    <row r="272" spans="2:146" ht="13.5">
      <c r="B272" s="1"/>
      <c r="C272" s="1"/>
      <c r="DZ272" s="1"/>
      <c r="EA272" s="1"/>
      <c r="EB272" s="1"/>
      <c r="EC272" s="1"/>
      <c r="ED272" s="1"/>
      <c r="EE272" s="1"/>
      <c r="EF272" s="1"/>
      <c r="EG272" s="1"/>
      <c r="EH272" s="1"/>
      <c r="EI272" s="1"/>
      <c r="EJ272" s="1"/>
      <c r="EK272" s="1"/>
      <c r="EL272" s="1"/>
      <c r="EM272" s="1"/>
      <c r="EN272" s="1"/>
      <c r="EO272" s="1"/>
      <c r="EP272" s="1"/>
    </row>
    <row r="273" spans="2:146" ht="13.5">
      <c r="B273" s="1"/>
      <c r="C273" s="1"/>
      <c r="DZ273" s="1"/>
      <c r="EA273" s="1"/>
      <c r="EB273" s="1"/>
      <c r="EC273" s="1"/>
      <c r="ED273" s="1"/>
      <c r="EE273" s="1"/>
      <c r="EF273" s="1"/>
      <c r="EG273" s="1"/>
      <c r="EH273" s="1"/>
      <c r="EI273" s="1"/>
      <c r="EJ273" s="1"/>
      <c r="EK273" s="1"/>
      <c r="EL273" s="1"/>
      <c r="EM273" s="1"/>
      <c r="EN273" s="1"/>
      <c r="EO273" s="1"/>
      <c r="EP273" s="1"/>
    </row>
    <row r="274" spans="2:146" ht="13.5">
      <c r="B274" s="1"/>
      <c r="C274" s="1"/>
      <c r="DZ274" s="1"/>
      <c r="EA274" s="1"/>
      <c r="EB274" s="1"/>
      <c r="EC274" s="1"/>
      <c r="ED274" s="1"/>
      <c r="EE274" s="1"/>
      <c r="EF274" s="1"/>
      <c r="EG274" s="1"/>
      <c r="EH274" s="1"/>
      <c r="EI274" s="1"/>
      <c r="EJ274" s="1"/>
      <c r="EK274" s="1"/>
      <c r="EL274" s="1"/>
      <c r="EM274" s="1"/>
      <c r="EN274" s="1"/>
      <c r="EO274" s="1"/>
      <c r="EP274" s="1"/>
    </row>
    <row r="275" spans="2:146" ht="13.5">
      <c r="B275" s="1"/>
      <c r="C275" s="1"/>
      <c r="DZ275" s="1"/>
      <c r="EA275" s="1"/>
      <c r="EB275" s="1"/>
      <c r="EC275" s="1"/>
      <c r="ED275" s="1"/>
      <c r="EE275" s="1"/>
      <c r="EF275" s="1"/>
      <c r="EG275" s="1"/>
      <c r="EH275" s="1"/>
      <c r="EI275" s="1"/>
      <c r="EJ275" s="1"/>
      <c r="EK275" s="1"/>
      <c r="EL275" s="1"/>
      <c r="EM275" s="1"/>
      <c r="EN275" s="1"/>
      <c r="EO275" s="1"/>
      <c r="EP275" s="1"/>
    </row>
    <row r="276" spans="2:146" ht="13.5">
      <c r="B276" s="1"/>
      <c r="C276" s="1"/>
      <c r="DZ276" s="1"/>
      <c r="EA276" s="1"/>
      <c r="EB276" s="1"/>
      <c r="EC276" s="1"/>
      <c r="ED276" s="1"/>
      <c r="EE276" s="1"/>
      <c r="EF276" s="1"/>
      <c r="EG276" s="1"/>
      <c r="EH276" s="1"/>
      <c r="EI276" s="1"/>
      <c r="EJ276" s="1"/>
      <c r="EK276" s="1"/>
      <c r="EL276" s="1"/>
      <c r="EM276" s="1"/>
      <c r="EN276" s="1"/>
      <c r="EO276" s="1"/>
      <c r="EP276" s="1"/>
    </row>
    <row r="277" spans="2:146" ht="13.5">
      <c r="B277" s="1"/>
      <c r="C277" s="1"/>
      <c r="DZ277" s="1"/>
      <c r="EA277" s="1"/>
      <c r="EB277" s="1"/>
      <c r="EC277" s="1"/>
      <c r="ED277" s="1"/>
      <c r="EE277" s="1"/>
      <c r="EF277" s="1"/>
      <c r="EG277" s="1"/>
      <c r="EH277" s="1"/>
      <c r="EI277" s="1"/>
      <c r="EJ277" s="1"/>
      <c r="EK277" s="1"/>
      <c r="EL277" s="1"/>
      <c r="EM277" s="1"/>
      <c r="EN277" s="1"/>
      <c r="EO277" s="1"/>
      <c r="EP277" s="1"/>
    </row>
    <row r="278" spans="2:146" ht="13.5">
      <c r="B278" s="1"/>
      <c r="C278" s="1"/>
      <c r="DZ278" s="1"/>
      <c r="EA278" s="1"/>
      <c r="EB278" s="1"/>
      <c r="EC278" s="1"/>
      <c r="ED278" s="1"/>
      <c r="EE278" s="1"/>
      <c r="EF278" s="1"/>
      <c r="EG278" s="1"/>
      <c r="EH278" s="1"/>
      <c r="EI278" s="1"/>
      <c r="EJ278" s="1"/>
      <c r="EK278" s="1"/>
      <c r="EL278" s="1"/>
      <c r="EM278" s="1"/>
      <c r="EN278" s="1"/>
      <c r="EO278" s="1"/>
      <c r="EP278" s="1"/>
    </row>
    <row r="279" spans="2:146" ht="13.5">
      <c r="B279" s="1"/>
      <c r="C279" s="1"/>
      <c r="DZ279" s="1"/>
      <c r="EA279" s="1"/>
      <c r="EB279" s="1"/>
      <c r="EC279" s="1"/>
      <c r="ED279" s="1"/>
      <c r="EE279" s="1"/>
      <c r="EF279" s="1"/>
      <c r="EG279" s="1"/>
      <c r="EH279" s="1"/>
      <c r="EI279" s="1"/>
      <c r="EJ279" s="1"/>
      <c r="EK279" s="1"/>
      <c r="EL279" s="1"/>
      <c r="EM279" s="1"/>
      <c r="EN279" s="1"/>
      <c r="EO279" s="1"/>
      <c r="EP279" s="1"/>
    </row>
    <row r="280" spans="2:146" ht="13.5">
      <c r="B280" s="1"/>
      <c r="C280" s="1"/>
      <c r="DZ280" s="1"/>
      <c r="EA280" s="1"/>
      <c r="EB280" s="1"/>
      <c r="EC280" s="1"/>
      <c r="ED280" s="1"/>
      <c r="EE280" s="1"/>
      <c r="EF280" s="1"/>
      <c r="EG280" s="1"/>
      <c r="EH280" s="1"/>
      <c r="EI280" s="1"/>
      <c r="EJ280" s="1"/>
      <c r="EK280" s="1"/>
      <c r="EL280" s="1"/>
      <c r="EM280" s="1"/>
      <c r="EN280" s="1"/>
      <c r="EO280" s="1"/>
      <c r="EP280" s="1"/>
    </row>
    <row r="281" spans="2:146" ht="13.5">
      <c r="B281" s="1"/>
      <c r="C281" s="1"/>
      <c r="DZ281" s="1"/>
      <c r="EA281" s="1"/>
      <c r="EB281" s="1"/>
      <c r="EC281" s="1"/>
      <c r="ED281" s="1"/>
      <c r="EE281" s="1"/>
      <c r="EF281" s="1"/>
      <c r="EG281" s="1"/>
      <c r="EH281" s="1"/>
      <c r="EI281" s="1"/>
      <c r="EJ281" s="1"/>
      <c r="EK281" s="1"/>
      <c r="EL281" s="1"/>
      <c r="EM281" s="1"/>
      <c r="EN281" s="1"/>
      <c r="EO281" s="1"/>
      <c r="EP281" s="1"/>
    </row>
    <row r="282" spans="2:146" ht="13.5">
      <c r="B282" s="1"/>
      <c r="C282" s="1"/>
      <c r="DZ282" s="1"/>
      <c r="EA282" s="1"/>
      <c r="EB282" s="1"/>
      <c r="EC282" s="1"/>
      <c r="ED282" s="1"/>
      <c r="EE282" s="1"/>
      <c r="EF282" s="1"/>
      <c r="EG282" s="1"/>
      <c r="EH282" s="1"/>
      <c r="EI282" s="1"/>
      <c r="EJ282" s="1"/>
      <c r="EK282" s="1"/>
      <c r="EL282" s="1"/>
      <c r="EM282" s="1"/>
      <c r="EN282" s="1"/>
      <c r="EO282" s="1"/>
      <c r="EP282" s="1"/>
    </row>
    <row r="283" spans="2:146" ht="13.5">
      <c r="B283" s="1"/>
      <c r="C283" s="1"/>
      <c r="DZ283" s="1"/>
      <c r="EA283" s="1"/>
      <c r="EB283" s="1"/>
      <c r="EC283" s="1"/>
      <c r="ED283" s="1"/>
      <c r="EE283" s="1"/>
      <c r="EF283" s="1"/>
      <c r="EG283" s="1"/>
      <c r="EH283" s="1"/>
      <c r="EI283" s="1"/>
      <c r="EJ283" s="1"/>
      <c r="EK283" s="1"/>
      <c r="EL283" s="1"/>
      <c r="EM283" s="1"/>
      <c r="EN283" s="1"/>
      <c r="EO283" s="1"/>
      <c r="EP283" s="1"/>
    </row>
    <row r="284" spans="2:146" ht="13.5">
      <c r="B284" s="1"/>
      <c r="C284" s="1"/>
      <c r="DZ284" s="1"/>
      <c r="EA284" s="1"/>
      <c r="EB284" s="1"/>
      <c r="EC284" s="1"/>
      <c r="ED284" s="1"/>
      <c r="EE284" s="1"/>
      <c r="EF284" s="1"/>
      <c r="EG284" s="1"/>
      <c r="EH284" s="1"/>
      <c r="EI284" s="1"/>
      <c r="EJ284" s="1"/>
      <c r="EK284" s="1"/>
      <c r="EL284" s="1"/>
      <c r="EM284" s="1"/>
      <c r="EN284" s="1"/>
      <c r="EO284" s="1"/>
      <c r="EP284" s="1"/>
    </row>
    <row r="285" spans="2:146" ht="13.5">
      <c r="B285" s="1"/>
      <c r="C285" s="1"/>
      <c r="DZ285" s="1"/>
      <c r="EA285" s="1"/>
      <c r="EB285" s="1"/>
      <c r="EC285" s="1"/>
      <c r="ED285" s="1"/>
      <c r="EE285" s="1"/>
      <c r="EF285" s="1"/>
      <c r="EG285" s="1"/>
      <c r="EH285" s="1"/>
      <c r="EI285" s="1"/>
      <c r="EJ285" s="1"/>
      <c r="EK285" s="1"/>
      <c r="EL285" s="1"/>
      <c r="EM285" s="1"/>
      <c r="EN285" s="1"/>
      <c r="EO285" s="1"/>
      <c r="EP285" s="1"/>
    </row>
    <row r="286" spans="2:146" ht="13.5">
      <c r="B286" s="1"/>
      <c r="C286" s="1"/>
      <c r="DZ286" s="1"/>
      <c r="EA286" s="1"/>
      <c r="EB286" s="1"/>
      <c r="EC286" s="1"/>
      <c r="ED286" s="1"/>
      <c r="EE286" s="1"/>
      <c r="EF286" s="1"/>
      <c r="EG286" s="1"/>
      <c r="EH286" s="1"/>
      <c r="EI286" s="1"/>
      <c r="EJ286" s="1"/>
      <c r="EK286" s="1"/>
      <c r="EL286" s="1"/>
      <c r="EM286" s="1"/>
      <c r="EN286" s="1"/>
      <c r="EO286" s="1"/>
      <c r="EP286" s="1"/>
    </row>
    <row r="287" spans="2:146" ht="13.5">
      <c r="B287" s="1"/>
      <c r="C287" s="1"/>
      <c r="DZ287" s="1"/>
      <c r="EA287" s="1"/>
      <c r="EB287" s="1"/>
      <c r="EC287" s="1"/>
      <c r="ED287" s="1"/>
      <c r="EE287" s="1"/>
      <c r="EF287" s="1"/>
      <c r="EG287" s="1"/>
      <c r="EH287" s="1"/>
      <c r="EI287" s="1"/>
      <c r="EJ287" s="1"/>
      <c r="EK287" s="1"/>
      <c r="EL287" s="1"/>
      <c r="EM287" s="1"/>
      <c r="EN287" s="1"/>
      <c r="EO287" s="1"/>
      <c r="EP287" s="1"/>
    </row>
    <row r="288" spans="2:146" ht="13.5">
      <c r="B288" s="1"/>
      <c r="C288" s="1"/>
      <c r="DZ288" s="1"/>
      <c r="EA288" s="1"/>
      <c r="EB288" s="1"/>
      <c r="EC288" s="1"/>
      <c r="ED288" s="1"/>
      <c r="EE288" s="1"/>
      <c r="EF288" s="1"/>
      <c r="EG288" s="1"/>
      <c r="EH288" s="1"/>
      <c r="EI288" s="1"/>
      <c r="EJ288" s="1"/>
      <c r="EK288" s="1"/>
      <c r="EL288" s="1"/>
      <c r="EM288" s="1"/>
      <c r="EN288" s="1"/>
      <c r="EO288" s="1"/>
      <c r="EP288" s="1"/>
    </row>
    <row r="289" spans="2:146" ht="13.5">
      <c r="B289" s="1"/>
      <c r="C289" s="1"/>
      <c r="DZ289" s="1"/>
      <c r="EA289" s="1"/>
      <c r="EB289" s="1"/>
      <c r="EC289" s="1"/>
      <c r="ED289" s="1"/>
      <c r="EE289" s="1"/>
      <c r="EF289" s="1"/>
      <c r="EG289" s="1"/>
      <c r="EH289" s="1"/>
      <c r="EI289" s="1"/>
      <c r="EJ289" s="1"/>
      <c r="EK289" s="1"/>
      <c r="EL289" s="1"/>
      <c r="EM289" s="1"/>
      <c r="EN289" s="1"/>
      <c r="EO289" s="1"/>
      <c r="EP289" s="1"/>
    </row>
    <row r="290" spans="2:146" ht="13.5">
      <c r="B290" s="1"/>
      <c r="C290" s="1"/>
      <c r="DZ290" s="1"/>
      <c r="EA290" s="1"/>
      <c r="EB290" s="1"/>
      <c r="EC290" s="1"/>
      <c r="ED290" s="1"/>
      <c r="EE290" s="1"/>
      <c r="EF290" s="1"/>
      <c r="EG290" s="1"/>
      <c r="EH290" s="1"/>
      <c r="EI290" s="1"/>
      <c r="EJ290" s="1"/>
      <c r="EK290" s="1"/>
      <c r="EL290" s="1"/>
      <c r="EM290" s="1"/>
      <c r="EN290" s="1"/>
      <c r="EO290" s="1"/>
      <c r="EP290" s="1"/>
    </row>
    <row r="291" spans="2:146" ht="13.5">
      <c r="B291" s="1"/>
      <c r="C291" s="1"/>
      <c r="DZ291" s="1"/>
      <c r="EA291" s="1"/>
      <c r="EB291" s="1"/>
      <c r="EC291" s="1"/>
      <c r="ED291" s="1"/>
      <c r="EE291" s="1"/>
      <c r="EF291" s="1"/>
      <c r="EG291" s="1"/>
      <c r="EH291" s="1"/>
      <c r="EI291" s="1"/>
      <c r="EJ291" s="1"/>
      <c r="EK291" s="1"/>
      <c r="EL291" s="1"/>
      <c r="EM291" s="1"/>
      <c r="EN291" s="1"/>
      <c r="EO291" s="1"/>
      <c r="EP291" s="1"/>
    </row>
    <row r="292" spans="2:146" ht="13.5">
      <c r="B292" s="1"/>
      <c r="C292" s="1"/>
      <c r="DZ292" s="1"/>
      <c r="EA292" s="1"/>
      <c r="EB292" s="1"/>
      <c r="EC292" s="1"/>
      <c r="ED292" s="1"/>
      <c r="EE292" s="1"/>
      <c r="EF292" s="1"/>
      <c r="EG292" s="1"/>
      <c r="EH292" s="1"/>
      <c r="EI292" s="1"/>
      <c r="EJ292" s="1"/>
      <c r="EK292" s="1"/>
      <c r="EL292" s="1"/>
      <c r="EM292" s="1"/>
      <c r="EN292" s="1"/>
      <c r="EO292" s="1"/>
      <c r="EP292" s="1"/>
    </row>
    <row r="293" spans="2:146" ht="13.5">
      <c r="B293" s="1"/>
      <c r="C293" s="1"/>
      <c r="DZ293" s="1"/>
      <c r="EA293" s="1"/>
      <c r="EB293" s="1"/>
      <c r="EC293" s="1"/>
      <c r="ED293" s="1"/>
      <c r="EE293" s="1"/>
      <c r="EF293" s="1"/>
      <c r="EG293" s="1"/>
      <c r="EH293" s="1"/>
      <c r="EI293" s="1"/>
      <c r="EJ293" s="1"/>
      <c r="EK293" s="1"/>
      <c r="EL293" s="1"/>
      <c r="EM293" s="1"/>
      <c r="EN293" s="1"/>
      <c r="EO293" s="1"/>
      <c r="EP293" s="1"/>
    </row>
    <row r="294" spans="2:146" ht="13.5">
      <c r="B294" s="1"/>
      <c r="C294" s="1"/>
      <c r="DZ294" s="1"/>
      <c r="EA294" s="1"/>
      <c r="EB294" s="1"/>
      <c r="EC294" s="1"/>
      <c r="ED294" s="1"/>
      <c r="EE294" s="1"/>
      <c r="EF294" s="1"/>
      <c r="EG294" s="1"/>
      <c r="EH294" s="1"/>
      <c r="EI294" s="1"/>
      <c r="EJ294" s="1"/>
      <c r="EK294" s="1"/>
      <c r="EL294" s="1"/>
      <c r="EM294" s="1"/>
      <c r="EN294" s="1"/>
      <c r="EO294" s="1"/>
      <c r="EP294" s="1"/>
    </row>
    <row r="295" spans="2:146" ht="13.5">
      <c r="B295" s="1"/>
      <c r="C295" s="1"/>
      <c r="DZ295" s="1"/>
      <c r="EA295" s="1"/>
      <c r="EB295" s="1"/>
      <c r="EC295" s="1"/>
      <c r="ED295" s="1"/>
      <c r="EE295" s="1"/>
      <c r="EF295" s="1"/>
      <c r="EG295" s="1"/>
      <c r="EH295" s="1"/>
      <c r="EI295" s="1"/>
      <c r="EJ295" s="1"/>
      <c r="EK295" s="1"/>
      <c r="EL295" s="1"/>
      <c r="EM295" s="1"/>
      <c r="EN295" s="1"/>
      <c r="EO295" s="1"/>
      <c r="EP295" s="1"/>
    </row>
    <row r="296" spans="2:146" ht="13.5">
      <c r="B296" s="1"/>
      <c r="C296" s="1"/>
      <c r="DZ296" s="1"/>
      <c r="EA296" s="1"/>
      <c r="EB296" s="1"/>
      <c r="EC296" s="1"/>
      <c r="ED296" s="1"/>
      <c r="EE296" s="1"/>
      <c r="EF296" s="1"/>
      <c r="EG296" s="1"/>
      <c r="EH296" s="1"/>
      <c r="EI296" s="1"/>
      <c r="EJ296" s="1"/>
      <c r="EK296" s="1"/>
      <c r="EL296" s="1"/>
      <c r="EM296" s="1"/>
      <c r="EN296" s="1"/>
      <c r="EO296" s="1"/>
      <c r="EP296" s="1"/>
    </row>
    <row r="297" spans="2:146" ht="13.5">
      <c r="B297" s="1"/>
      <c r="C297" s="1"/>
      <c r="DZ297" s="1"/>
      <c r="EA297" s="1"/>
      <c r="EB297" s="1"/>
      <c r="EC297" s="1"/>
      <c r="ED297" s="1"/>
      <c r="EE297" s="1"/>
      <c r="EF297" s="1"/>
      <c r="EG297" s="1"/>
      <c r="EH297" s="1"/>
      <c r="EI297" s="1"/>
      <c r="EJ297" s="1"/>
      <c r="EK297" s="1"/>
      <c r="EL297" s="1"/>
      <c r="EM297" s="1"/>
      <c r="EN297" s="1"/>
      <c r="EO297" s="1"/>
      <c r="EP297" s="1"/>
    </row>
    <row r="298" spans="2:146" ht="13.5">
      <c r="B298" s="1"/>
      <c r="C298" s="1"/>
      <c r="DZ298" s="1"/>
      <c r="EA298" s="1"/>
      <c r="EB298" s="1"/>
      <c r="EC298" s="1"/>
      <c r="ED298" s="1"/>
      <c r="EE298" s="1"/>
      <c r="EF298" s="1"/>
      <c r="EG298" s="1"/>
      <c r="EH298" s="1"/>
      <c r="EI298" s="1"/>
      <c r="EJ298" s="1"/>
      <c r="EK298" s="1"/>
      <c r="EL298" s="1"/>
      <c r="EM298" s="1"/>
      <c r="EN298" s="1"/>
      <c r="EO298" s="1"/>
      <c r="EP298" s="1"/>
    </row>
    <row r="299" spans="2:146" ht="13.5">
      <c r="B299" s="1"/>
      <c r="C299" s="1"/>
      <c r="DZ299" s="1"/>
      <c r="EA299" s="1"/>
      <c r="EB299" s="1"/>
      <c r="EC299" s="1"/>
      <c r="ED299" s="1"/>
      <c r="EE299" s="1"/>
      <c r="EF299" s="1"/>
      <c r="EG299" s="1"/>
      <c r="EH299" s="1"/>
      <c r="EI299" s="1"/>
      <c r="EJ299" s="1"/>
      <c r="EK299" s="1"/>
      <c r="EL299" s="1"/>
      <c r="EM299" s="1"/>
      <c r="EN299" s="1"/>
      <c r="EO299" s="1"/>
      <c r="EP299" s="1"/>
    </row>
    <row r="300" spans="2:146" ht="13.5">
      <c r="B300" s="1"/>
      <c r="C300" s="1"/>
      <c r="DZ300" s="1"/>
      <c r="EA300" s="1"/>
      <c r="EB300" s="1"/>
      <c r="EC300" s="1"/>
      <c r="ED300" s="1"/>
      <c r="EE300" s="1"/>
      <c r="EF300" s="1"/>
      <c r="EG300" s="1"/>
      <c r="EH300" s="1"/>
      <c r="EI300" s="1"/>
      <c r="EJ300" s="1"/>
      <c r="EK300" s="1"/>
      <c r="EL300" s="1"/>
      <c r="EM300" s="1"/>
      <c r="EN300" s="1"/>
      <c r="EO300" s="1"/>
      <c r="EP300" s="1"/>
    </row>
    <row r="301" spans="2:146" ht="13.5">
      <c r="B301" s="1"/>
      <c r="C301" s="1"/>
      <c r="DZ301" s="1"/>
      <c r="EA301" s="1"/>
      <c r="EB301" s="1"/>
      <c r="EC301" s="1"/>
      <c r="ED301" s="1"/>
      <c r="EE301" s="1"/>
      <c r="EF301" s="1"/>
      <c r="EG301" s="1"/>
      <c r="EH301" s="1"/>
      <c r="EI301" s="1"/>
      <c r="EJ301" s="1"/>
      <c r="EK301" s="1"/>
      <c r="EL301" s="1"/>
      <c r="EM301" s="1"/>
      <c r="EN301" s="1"/>
      <c r="EO301" s="1"/>
      <c r="EP301" s="1"/>
    </row>
    <row r="302" spans="2:146" ht="13.5">
      <c r="B302" s="1"/>
      <c r="C302" s="1"/>
      <c r="DZ302" s="1"/>
      <c r="EA302" s="1"/>
      <c r="EB302" s="1"/>
      <c r="EC302" s="1"/>
      <c r="ED302" s="1"/>
      <c r="EE302" s="1"/>
      <c r="EF302" s="1"/>
      <c r="EG302" s="1"/>
      <c r="EH302" s="1"/>
      <c r="EI302" s="1"/>
      <c r="EJ302" s="1"/>
      <c r="EK302" s="1"/>
      <c r="EL302" s="1"/>
      <c r="EM302" s="1"/>
      <c r="EN302" s="1"/>
      <c r="EO302" s="1"/>
      <c r="EP302" s="1"/>
    </row>
    <row r="303" spans="2:146" ht="13.5">
      <c r="B303" s="1"/>
      <c r="C303" s="1"/>
      <c r="DZ303" s="1"/>
      <c r="EA303" s="1"/>
      <c r="EB303" s="1"/>
      <c r="EC303" s="1"/>
      <c r="ED303" s="1"/>
      <c r="EE303" s="1"/>
      <c r="EF303" s="1"/>
      <c r="EG303" s="1"/>
      <c r="EH303" s="1"/>
      <c r="EI303" s="1"/>
      <c r="EJ303" s="1"/>
      <c r="EK303" s="1"/>
      <c r="EL303" s="1"/>
      <c r="EM303" s="1"/>
      <c r="EN303" s="1"/>
      <c r="EO303" s="1"/>
      <c r="EP303" s="1"/>
    </row>
    <row r="304" spans="2:146" ht="13.5">
      <c r="B304" s="1"/>
      <c r="C304" s="1"/>
      <c r="DZ304" s="1"/>
      <c r="EA304" s="1"/>
      <c r="EB304" s="1"/>
      <c r="EC304" s="1"/>
      <c r="ED304" s="1"/>
      <c r="EE304" s="1"/>
      <c r="EF304" s="1"/>
      <c r="EG304" s="1"/>
      <c r="EH304" s="1"/>
      <c r="EI304" s="1"/>
      <c r="EJ304" s="1"/>
      <c r="EK304" s="1"/>
      <c r="EL304" s="1"/>
      <c r="EM304" s="1"/>
      <c r="EN304" s="1"/>
      <c r="EO304" s="1"/>
      <c r="EP304" s="1"/>
    </row>
    <row r="305" spans="2:146" ht="13.5">
      <c r="B305" s="1"/>
      <c r="C305" s="1"/>
      <c r="DZ305" s="1"/>
      <c r="EA305" s="1"/>
      <c r="EB305" s="1"/>
      <c r="EC305" s="1"/>
      <c r="ED305" s="1"/>
      <c r="EE305" s="1"/>
      <c r="EF305" s="1"/>
      <c r="EG305" s="1"/>
      <c r="EH305" s="1"/>
      <c r="EI305" s="1"/>
      <c r="EJ305" s="1"/>
      <c r="EK305" s="1"/>
      <c r="EL305" s="1"/>
      <c r="EM305" s="1"/>
      <c r="EN305" s="1"/>
      <c r="EO305" s="1"/>
      <c r="EP305" s="1"/>
    </row>
    <row r="306" spans="2:146" ht="13.5">
      <c r="B306" s="1"/>
      <c r="C306" s="1"/>
      <c r="DZ306" s="1"/>
      <c r="EA306" s="1"/>
      <c r="EB306" s="1"/>
      <c r="EC306" s="1"/>
      <c r="ED306" s="1"/>
      <c r="EE306" s="1"/>
      <c r="EF306" s="1"/>
      <c r="EG306" s="1"/>
      <c r="EH306" s="1"/>
      <c r="EI306" s="1"/>
      <c r="EJ306" s="1"/>
      <c r="EK306" s="1"/>
      <c r="EL306" s="1"/>
      <c r="EM306" s="1"/>
      <c r="EN306" s="1"/>
      <c r="EO306" s="1"/>
      <c r="EP306" s="1"/>
    </row>
    <row r="307" spans="2:146" ht="13.5">
      <c r="B307" s="1"/>
      <c r="C307" s="1"/>
      <c r="DZ307" s="1"/>
      <c r="EA307" s="1"/>
      <c r="EB307" s="1"/>
      <c r="EC307" s="1"/>
      <c r="ED307" s="1"/>
      <c r="EE307" s="1"/>
      <c r="EF307" s="1"/>
      <c r="EG307" s="1"/>
      <c r="EH307" s="1"/>
      <c r="EI307" s="1"/>
      <c r="EJ307" s="1"/>
      <c r="EK307" s="1"/>
      <c r="EL307" s="1"/>
      <c r="EM307" s="1"/>
      <c r="EN307" s="1"/>
      <c r="EO307" s="1"/>
      <c r="EP307" s="1"/>
    </row>
    <row r="308" spans="2:146" ht="13.5">
      <c r="B308" s="1"/>
      <c r="C308" s="1"/>
      <c r="DZ308" s="1"/>
      <c r="EA308" s="1"/>
      <c r="EB308" s="1"/>
      <c r="EC308" s="1"/>
      <c r="ED308" s="1"/>
      <c r="EE308" s="1"/>
      <c r="EF308" s="1"/>
      <c r="EG308" s="1"/>
      <c r="EH308" s="1"/>
      <c r="EI308" s="1"/>
      <c r="EJ308" s="1"/>
      <c r="EK308" s="1"/>
      <c r="EL308" s="1"/>
      <c r="EM308" s="1"/>
      <c r="EN308" s="1"/>
      <c r="EO308" s="1"/>
      <c r="EP308" s="1"/>
    </row>
    <row r="309" spans="2:146" ht="13.5">
      <c r="B309" s="1"/>
      <c r="C309" s="1"/>
      <c r="DZ309" s="1"/>
      <c r="EA309" s="1"/>
      <c r="EB309" s="1"/>
      <c r="EC309" s="1"/>
      <c r="ED309" s="1"/>
      <c r="EE309" s="1"/>
      <c r="EF309" s="1"/>
      <c r="EG309" s="1"/>
      <c r="EH309" s="1"/>
      <c r="EI309" s="1"/>
      <c r="EJ309" s="1"/>
      <c r="EK309" s="1"/>
      <c r="EL309" s="1"/>
      <c r="EM309" s="1"/>
      <c r="EN309" s="1"/>
      <c r="EO309" s="1"/>
      <c r="EP309" s="1"/>
    </row>
    <row r="310" spans="2:146" ht="13.5">
      <c r="B310" s="1"/>
      <c r="C310" s="1"/>
      <c r="DZ310" s="1"/>
      <c r="EA310" s="1"/>
      <c r="EB310" s="1"/>
      <c r="EC310" s="1"/>
      <c r="ED310" s="1"/>
      <c r="EE310" s="1"/>
      <c r="EF310" s="1"/>
      <c r="EG310" s="1"/>
      <c r="EH310" s="1"/>
      <c r="EI310" s="1"/>
      <c r="EJ310" s="1"/>
      <c r="EK310" s="1"/>
      <c r="EL310" s="1"/>
      <c r="EM310" s="1"/>
      <c r="EN310" s="1"/>
      <c r="EO310" s="1"/>
      <c r="EP310" s="1"/>
    </row>
    <row r="311" spans="2:146" ht="13.5">
      <c r="B311" s="1"/>
      <c r="C311" s="1"/>
      <c r="DZ311" s="1"/>
      <c r="EA311" s="1"/>
      <c r="EB311" s="1"/>
      <c r="EC311" s="1"/>
      <c r="ED311" s="1"/>
      <c r="EE311" s="1"/>
      <c r="EF311" s="1"/>
      <c r="EG311" s="1"/>
      <c r="EH311" s="1"/>
      <c r="EI311" s="1"/>
      <c r="EJ311" s="1"/>
      <c r="EK311" s="1"/>
      <c r="EL311" s="1"/>
      <c r="EM311" s="1"/>
      <c r="EN311" s="1"/>
      <c r="EO311" s="1"/>
      <c r="EP311" s="1"/>
    </row>
    <row r="312" spans="2:146" ht="13.5">
      <c r="B312" s="1"/>
      <c r="C312" s="1"/>
      <c r="DZ312" s="1"/>
      <c r="EA312" s="1"/>
      <c r="EB312" s="1"/>
      <c r="EC312" s="1"/>
      <c r="ED312" s="1"/>
      <c r="EE312" s="1"/>
      <c r="EF312" s="1"/>
      <c r="EG312" s="1"/>
      <c r="EH312" s="1"/>
      <c r="EI312" s="1"/>
      <c r="EJ312" s="1"/>
      <c r="EK312" s="1"/>
      <c r="EL312" s="1"/>
      <c r="EM312" s="1"/>
      <c r="EN312" s="1"/>
      <c r="EO312" s="1"/>
      <c r="EP312" s="1"/>
    </row>
    <row r="313" spans="2:146" ht="13.5">
      <c r="B313" s="1"/>
      <c r="C313" s="1"/>
      <c r="DZ313" s="1"/>
      <c r="EA313" s="1"/>
      <c r="EB313" s="1"/>
      <c r="EC313" s="1"/>
      <c r="ED313" s="1"/>
      <c r="EE313" s="1"/>
      <c r="EF313" s="1"/>
      <c r="EG313" s="1"/>
      <c r="EH313" s="1"/>
      <c r="EI313" s="1"/>
      <c r="EJ313" s="1"/>
      <c r="EK313" s="1"/>
      <c r="EL313" s="1"/>
      <c r="EM313" s="1"/>
      <c r="EN313" s="1"/>
      <c r="EO313" s="1"/>
      <c r="EP313" s="1"/>
    </row>
    <row r="314" spans="2:146" ht="13.5">
      <c r="B314" s="1"/>
      <c r="C314" s="1"/>
      <c r="DZ314" s="1"/>
      <c r="EA314" s="1"/>
      <c r="EB314" s="1"/>
      <c r="EC314" s="1"/>
      <c r="ED314" s="1"/>
      <c r="EE314" s="1"/>
      <c r="EF314" s="1"/>
      <c r="EG314" s="1"/>
      <c r="EH314" s="1"/>
      <c r="EI314" s="1"/>
      <c r="EJ314" s="1"/>
      <c r="EK314" s="1"/>
      <c r="EL314" s="1"/>
      <c r="EM314" s="1"/>
      <c r="EN314" s="1"/>
      <c r="EO314" s="1"/>
      <c r="EP314" s="1"/>
    </row>
    <row r="315" spans="2:146" ht="13.5">
      <c r="B315" s="1"/>
      <c r="C315" s="1"/>
      <c r="DZ315" s="1"/>
      <c r="EA315" s="1"/>
      <c r="EB315" s="1"/>
      <c r="EC315" s="1"/>
      <c r="ED315" s="1"/>
      <c r="EE315" s="1"/>
      <c r="EF315" s="1"/>
      <c r="EG315" s="1"/>
      <c r="EH315" s="1"/>
      <c r="EI315" s="1"/>
      <c r="EJ315" s="1"/>
      <c r="EK315" s="1"/>
      <c r="EL315" s="1"/>
      <c r="EM315" s="1"/>
      <c r="EN315" s="1"/>
      <c r="EO315" s="1"/>
      <c r="EP315" s="1"/>
    </row>
    <row r="316" spans="2:146" ht="13.5">
      <c r="B316" s="1"/>
      <c r="C316" s="1"/>
      <c r="DZ316" s="1"/>
      <c r="EA316" s="1"/>
      <c r="EB316" s="1"/>
      <c r="EC316" s="1"/>
      <c r="ED316" s="1"/>
      <c r="EE316" s="1"/>
      <c r="EF316" s="1"/>
      <c r="EG316" s="1"/>
      <c r="EH316" s="1"/>
      <c r="EI316" s="1"/>
      <c r="EJ316" s="1"/>
      <c r="EK316" s="1"/>
      <c r="EL316" s="1"/>
      <c r="EM316" s="1"/>
      <c r="EN316" s="1"/>
      <c r="EO316" s="1"/>
      <c r="EP316" s="1"/>
    </row>
    <row r="317" spans="2:146" ht="13.5">
      <c r="B317" s="1"/>
      <c r="C317" s="1"/>
      <c r="DZ317" s="1"/>
      <c r="EA317" s="1"/>
      <c r="EB317" s="1"/>
      <c r="EC317" s="1"/>
      <c r="ED317" s="1"/>
      <c r="EE317" s="1"/>
      <c r="EF317" s="1"/>
      <c r="EG317" s="1"/>
      <c r="EH317" s="1"/>
      <c r="EI317" s="1"/>
      <c r="EJ317" s="1"/>
      <c r="EK317" s="1"/>
      <c r="EL317" s="1"/>
      <c r="EM317" s="1"/>
      <c r="EN317" s="1"/>
      <c r="EO317" s="1"/>
      <c r="EP317" s="1"/>
    </row>
    <row r="318" spans="2:146" ht="13.5">
      <c r="B318" s="1"/>
      <c r="C318" s="1"/>
      <c r="DZ318" s="1"/>
      <c r="EA318" s="1"/>
      <c r="EB318" s="1"/>
      <c r="EC318" s="1"/>
      <c r="ED318" s="1"/>
      <c r="EE318" s="1"/>
      <c r="EF318" s="1"/>
      <c r="EG318" s="1"/>
      <c r="EH318" s="1"/>
      <c r="EI318" s="1"/>
      <c r="EJ318" s="1"/>
      <c r="EK318" s="1"/>
      <c r="EL318" s="1"/>
      <c r="EM318" s="1"/>
      <c r="EN318" s="1"/>
      <c r="EO318" s="1"/>
      <c r="EP318" s="1"/>
    </row>
    <row r="319" spans="2:146" ht="13.5">
      <c r="B319" s="1"/>
      <c r="C319" s="1"/>
      <c r="DZ319" s="1"/>
      <c r="EA319" s="1"/>
      <c r="EB319" s="1"/>
      <c r="EC319" s="1"/>
      <c r="ED319" s="1"/>
      <c r="EE319" s="1"/>
      <c r="EF319" s="1"/>
      <c r="EG319" s="1"/>
      <c r="EH319" s="1"/>
      <c r="EI319" s="1"/>
      <c r="EJ319" s="1"/>
      <c r="EK319" s="1"/>
      <c r="EL319" s="1"/>
      <c r="EM319" s="1"/>
      <c r="EN319" s="1"/>
      <c r="EO319" s="1"/>
      <c r="EP319" s="1"/>
    </row>
    <row r="320" spans="2:146" ht="13.5">
      <c r="B320" s="1"/>
      <c r="C320" s="1"/>
      <c r="DZ320" s="1"/>
      <c r="EA320" s="1"/>
      <c r="EB320" s="1"/>
      <c r="EC320" s="1"/>
      <c r="ED320" s="1"/>
      <c r="EE320" s="1"/>
      <c r="EF320" s="1"/>
      <c r="EG320" s="1"/>
      <c r="EH320" s="1"/>
      <c r="EI320" s="1"/>
      <c r="EJ320" s="1"/>
      <c r="EK320" s="1"/>
      <c r="EL320" s="1"/>
      <c r="EM320" s="1"/>
      <c r="EN320" s="1"/>
      <c r="EO320" s="1"/>
      <c r="EP320" s="1"/>
    </row>
    <row r="321" spans="2:146" ht="13.5">
      <c r="B321" s="1"/>
      <c r="C321" s="1"/>
      <c r="DZ321" s="1"/>
      <c r="EA321" s="1"/>
      <c r="EB321" s="1"/>
      <c r="EC321" s="1"/>
      <c r="ED321" s="1"/>
      <c r="EE321" s="1"/>
      <c r="EF321" s="1"/>
      <c r="EG321" s="1"/>
      <c r="EH321" s="1"/>
      <c r="EI321" s="1"/>
      <c r="EJ321" s="1"/>
      <c r="EK321" s="1"/>
      <c r="EL321" s="1"/>
      <c r="EM321" s="1"/>
      <c r="EN321" s="1"/>
      <c r="EO321" s="1"/>
      <c r="EP321" s="1"/>
    </row>
    <row r="322" spans="2:146" ht="13.5">
      <c r="B322" s="1"/>
      <c r="C322" s="1"/>
      <c r="DZ322" s="1"/>
      <c r="EA322" s="1"/>
      <c r="EB322" s="1"/>
      <c r="EC322" s="1"/>
      <c r="ED322" s="1"/>
      <c r="EE322" s="1"/>
      <c r="EF322" s="1"/>
      <c r="EG322" s="1"/>
      <c r="EH322" s="1"/>
      <c r="EI322" s="1"/>
      <c r="EJ322" s="1"/>
      <c r="EK322" s="1"/>
      <c r="EL322" s="1"/>
      <c r="EM322" s="1"/>
      <c r="EN322" s="1"/>
      <c r="EO322" s="1"/>
      <c r="EP322" s="1"/>
    </row>
    <row r="323" spans="2:146" ht="13.5">
      <c r="B323" s="1"/>
      <c r="C323" s="1"/>
      <c r="DZ323" s="1"/>
      <c r="EA323" s="1"/>
      <c r="EB323" s="1"/>
      <c r="EC323" s="1"/>
      <c r="ED323" s="1"/>
      <c r="EE323" s="1"/>
      <c r="EF323" s="1"/>
      <c r="EG323" s="1"/>
      <c r="EH323" s="1"/>
      <c r="EI323" s="1"/>
      <c r="EJ323" s="1"/>
      <c r="EK323" s="1"/>
      <c r="EL323" s="1"/>
      <c r="EM323" s="1"/>
      <c r="EN323" s="1"/>
      <c r="EO323" s="1"/>
      <c r="EP323" s="1"/>
    </row>
    <row r="324" spans="2:146" ht="13.5">
      <c r="B324" s="1"/>
      <c r="C324" s="1"/>
      <c r="DZ324" s="1"/>
      <c r="EA324" s="1"/>
      <c r="EB324" s="1"/>
      <c r="EC324" s="1"/>
      <c r="ED324" s="1"/>
      <c r="EE324" s="1"/>
      <c r="EF324" s="1"/>
      <c r="EG324" s="1"/>
      <c r="EH324" s="1"/>
      <c r="EI324" s="1"/>
      <c r="EJ324" s="1"/>
      <c r="EK324" s="1"/>
      <c r="EL324" s="1"/>
      <c r="EM324" s="1"/>
      <c r="EN324" s="1"/>
      <c r="EO324" s="1"/>
      <c r="EP324" s="1"/>
    </row>
    <row r="325" spans="2:146" ht="13.5">
      <c r="B325" s="1"/>
      <c r="C325" s="1"/>
      <c r="DZ325" s="1"/>
      <c r="EA325" s="1"/>
      <c r="EB325" s="1"/>
      <c r="EC325" s="1"/>
      <c r="ED325" s="1"/>
      <c r="EE325" s="1"/>
      <c r="EF325" s="1"/>
      <c r="EG325" s="1"/>
      <c r="EH325" s="1"/>
      <c r="EI325" s="1"/>
      <c r="EJ325" s="1"/>
      <c r="EK325" s="1"/>
      <c r="EL325" s="1"/>
      <c r="EM325" s="1"/>
      <c r="EN325" s="1"/>
      <c r="EO325" s="1"/>
      <c r="EP325" s="1"/>
    </row>
    <row r="326" spans="2:146" ht="13.5">
      <c r="B326" s="1"/>
      <c r="C326" s="1"/>
      <c r="DZ326" s="1"/>
      <c r="EA326" s="1"/>
      <c r="EB326" s="1"/>
      <c r="EC326" s="1"/>
      <c r="ED326" s="1"/>
      <c r="EE326" s="1"/>
      <c r="EF326" s="1"/>
      <c r="EG326" s="1"/>
      <c r="EH326" s="1"/>
      <c r="EI326" s="1"/>
      <c r="EJ326" s="1"/>
      <c r="EK326" s="1"/>
      <c r="EL326" s="1"/>
      <c r="EM326" s="1"/>
      <c r="EN326" s="1"/>
      <c r="EO326" s="1"/>
      <c r="EP326" s="1"/>
    </row>
    <row r="327" spans="2:146" ht="13.5">
      <c r="B327" s="1"/>
      <c r="C327" s="1"/>
      <c r="DZ327" s="1"/>
      <c r="EA327" s="1"/>
      <c r="EB327" s="1"/>
      <c r="EC327" s="1"/>
      <c r="ED327" s="1"/>
      <c r="EE327" s="1"/>
      <c r="EF327" s="1"/>
      <c r="EG327" s="1"/>
      <c r="EH327" s="1"/>
      <c r="EI327" s="1"/>
      <c r="EJ327" s="1"/>
      <c r="EK327" s="1"/>
      <c r="EL327" s="1"/>
      <c r="EM327" s="1"/>
      <c r="EN327" s="1"/>
      <c r="EO327" s="1"/>
      <c r="EP327" s="1"/>
    </row>
    <row r="328" spans="2:146" ht="13.5">
      <c r="B328" s="1"/>
      <c r="C328" s="1"/>
      <c r="DZ328" s="1"/>
      <c r="EA328" s="1"/>
      <c r="EB328" s="1"/>
      <c r="EC328" s="1"/>
      <c r="ED328" s="1"/>
      <c r="EE328" s="1"/>
      <c r="EF328" s="1"/>
      <c r="EG328" s="1"/>
      <c r="EH328" s="1"/>
      <c r="EI328" s="1"/>
      <c r="EJ328" s="1"/>
      <c r="EK328" s="1"/>
      <c r="EL328" s="1"/>
      <c r="EM328" s="1"/>
      <c r="EN328" s="1"/>
      <c r="EO328" s="1"/>
      <c r="EP328" s="1"/>
    </row>
    <row r="329" spans="2:146" ht="13.5">
      <c r="B329" s="1"/>
      <c r="C329" s="1"/>
      <c r="DZ329" s="1"/>
      <c r="EA329" s="1"/>
      <c r="EB329" s="1"/>
      <c r="EC329" s="1"/>
      <c r="ED329" s="1"/>
      <c r="EE329" s="1"/>
      <c r="EF329" s="1"/>
      <c r="EG329" s="1"/>
      <c r="EH329" s="1"/>
      <c r="EI329" s="1"/>
      <c r="EJ329" s="1"/>
      <c r="EK329" s="1"/>
      <c r="EL329" s="1"/>
      <c r="EM329" s="1"/>
      <c r="EN329" s="1"/>
      <c r="EO329" s="1"/>
      <c r="EP329" s="1"/>
    </row>
    <row r="330" spans="2:146" ht="13.5">
      <c r="B330" s="1"/>
      <c r="C330" s="1"/>
      <c r="DZ330" s="1"/>
      <c r="EA330" s="1"/>
      <c r="EB330" s="1"/>
      <c r="EC330" s="1"/>
      <c r="ED330" s="1"/>
      <c r="EE330" s="1"/>
      <c r="EF330" s="1"/>
      <c r="EG330" s="1"/>
      <c r="EH330" s="1"/>
      <c r="EI330" s="1"/>
      <c r="EJ330" s="1"/>
      <c r="EK330" s="1"/>
      <c r="EL330" s="1"/>
      <c r="EM330" s="1"/>
      <c r="EN330" s="1"/>
      <c r="EO330" s="1"/>
      <c r="EP330" s="1"/>
    </row>
    <row r="331" spans="2:146" ht="13.5">
      <c r="B331" s="1"/>
      <c r="C331" s="1"/>
      <c r="DZ331" s="1"/>
      <c r="EA331" s="1"/>
      <c r="EB331" s="1"/>
      <c r="EC331" s="1"/>
      <c r="ED331" s="1"/>
      <c r="EE331" s="1"/>
      <c r="EF331" s="1"/>
      <c r="EG331" s="1"/>
      <c r="EH331" s="1"/>
      <c r="EI331" s="1"/>
      <c r="EJ331" s="1"/>
      <c r="EK331" s="1"/>
      <c r="EL331" s="1"/>
      <c r="EM331" s="1"/>
      <c r="EN331" s="1"/>
      <c r="EO331" s="1"/>
      <c r="EP331" s="1"/>
    </row>
    <row r="332" spans="2:146" ht="13.5">
      <c r="B332" s="1"/>
      <c r="C332" s="1"/>
      <c r="DZ332" s="1"/>
      <c r="EA332" s="1"/>
      <c r="EB332" s="1"/>
      <c r="EC332" s="1"/>
      <c r="ED332" s="1"/>
      <c r="EE332" s="1"/>
      <c r="EF332" s="1"/>
      <c r="EG332" s="1"/>
      <c r="EH332" s="1"/>
      <c r="EI332" s="1"/>
      <c r="EJ332" s="1"/>
      <c r="EK332" s="1"/>
      <c r="EL332" s="1"/>
      <c r="EM332" s="1"/>
      <c r="EN332" s="1"/>
      <c r="EO332" s="1"/>
      <c r="EP332" s="1"/>
    </row>
    <row r="333" spans="2:146" ht="13.5">
      <c r="B333" s="1"/>
      <c r="C333" s="1"/>
      <c r="DZ333" s="1"/>
      <c r="EA333" s="1"/>
      <c r="EB333" s="1"/>
      <c r="EC333" s="1"/>
      <c r="ED333" s="1"/>
      <c r="EE333" s="1"/>
      <c r="EF333" s="1"/>
      <c r="EG333" s="1"/>
      <c r="EH333" s="1"/>
      <c r="EI333" s="1"/>
      <c r="EJ333" s="1"/>
      <c r="EK333" s="1"/>
      <c r="EL333" s="1"/>
      <c r="EM333" s="1"/>
      <c r="EN333" s="1"/>
      <c r="EO333" s="1"/>
      <c r="EP333" s="1"/>
    </row>
    <row r="334" spans="2:146" ht="13.5">
      <c r="B334" s="1"/>
      <c r="C334" s="1"/>
      <c r="DZ334" s="1"/>
      <c r="EA334" s="1"/>
      <c r="EB334" s="1"/>
      <c r="EC334" s="1"/>
      <c r="ED334" s="1"/>
      <c r="EE334" s="1"/>
      <c r="EF334" s="1"/>
      <c r="EG334" s="1"/>
      <c r="EH334" s="1"/>
      <c r="EI334" s="1"/>
      <c r="EJ334" s="1"/>
      <c r="EK334" s="1"/>
      <c r="EL334" s="1"/>
      <c r="EM334" s="1"/>
      <c r="EN334" s="1"/>
      <c r="EO334" s="1"/>
      <c r="EP334" s="1"/>
    </row>
    <row r="335" spans="2:146" ht="13.5">
      <c r="B335" s="1"/>
      <c r="C335" s="1"/>
      <c r="DZ335" s="1"/>
      <c r="EA335" s="1"/>
      <c r="EB335" s="1"/>
      <c r="EC335" s="1"/>
      <c r="ED335" s="1"/>
      <c r="EE335" s="1"/>
      <c r="EF335" s="1"/>
      <c r="EG335" s="1"/>
      <c r="EH335" s="1"/>
      <c r="EI335" s="1"/>
      <c r="EJ335" s="1"/>
      <c r="EK335" s="1"/>
      <c r="EL335" s="1"/>
      <c r="EM335" s="1"/>
      <c r="EN335" s="1"/>
      <c r="EO335" s="1"/>
      <c r="EP335" s="1"/>
    </row>
    <row r="336" spans="2:146" ht="13.5">
      <c r="B336" s="1"/>
      <c r="C336" s="1"/>
      <c r="DZ336" s="1"/>
      <c r="EA336" s="1"/>
      <c r="EB336" s="1"/>
      <c r="EC336" s="1"/>
      <c r="ED336" s="1"/>
      <c r="EE336" s="1"/>
      <c r="EF336" s="1"/>
      <c r="EG336" s="1"/>
      <c r="EH336" s="1"/>
      <c r="EI336" s="1"/>
      <c r="EJ336" s="1"/>
      <c r="EK336" s="1"/>
      <c r="EL336" s="1"/>
      <c r="EM336" s="1"/>
      <c r="EN336" s="1"/>
      <c r="EO336" s="1"/>
      <c r="EP336" s="1"/>
    </row>
    <row r="337" spans="2:146" ht="13.5">
      <c r="B337" s="1"/>
      <c r="C337" s="1"/>
      <c r="DZ337" s="1"/>
      <c r="EA337" s="1"/>
      <c r="EB337" s="1"/>
      <c r="EC337" s="1"/>
      <c r="ED337" s="1"/>
      <c r="EE337" s="1"/>
      <c r="EF337" s="1"/>
      <c r="EG337" s="1"/>
      <c r="EH337" s="1"/>
      <c r="EI337" s="1"/>
      <c r="EJ337" s="1"/>
      <c r="EK337" s="1"/>
      <c r="EL337" s="1"/>
      <c r="EM337" s="1"/>
      <c r="EN337" s="1"/>
      <c r="EO337" s="1"/>
      <c r="EP337" s="1"/>
    </row>
    <row r="338" spans="2:146" ht="13.5">
      <c r="B338" s="1"/>
      <c r="C338" s="1"/>
      <c r="DZ338" s="1"/>
      <c r="EA338" s="1"/>
      <c r="EB338" s="1"/>
      <c r="EC338" s="1"/>
      <c r="ED338" s="1"/>
      <c r="EE338" s="1"/>
      <c r="EF338" s="1"/>
      <c r="EG338" s="1"/>
      <c r="EH338" s="1"/>
      <c r="EI338" s="1"/>
      <c r="EJ338" s="1"/>
      <c r="EK338" s="1"/>
      <c r="EL338" s="1"/>
      <c r="EM338" s="1"/>
      <c r="EN338" s="1"/>
      <c r="EO338" s="1"/>
      <c r="EP338" s="1"/>
    </row>
    <row r="339" spans="2:146" ht="13.5">
      <c r="B339" s="1"/>
      <c r="C339" s="1"/>
      <c r="DZ339" s="1"/>
      <c r="EA339" s="1"/>
      <c r="EB339" s="1"/>
      <c r="EC339" s="1"/>
      <c r="ED339" s="1"/>
      <c r="EE339" s="1"/>
      <c r="EF339" s="1"/>
      <c r="EG339" s="1"/>
      <c r="EH339" s="1"/>
      <c r="EI339" s="1"/>
      <c r="EJ339" s="1"/>
      <c r="EK339" s="1"/>
      <c r="EL339" s="1"/>
      <c r="EM339" s="1"/>
      <c r="EN339" s="1"/>
      <c r="EO339" s="1"/>
      <c r="EP339" s="1"/>
    </row>
    <row r="340" spans="2:146" ht="13.5">
      <c r="B340" s="1"/>
      <c r="C340" s="1"/>
      <c r="DZ340" s="1"/>
      <c r="EA340" s="1"/>
      <c r="EB340" s="1"/>
      <c r="EC340" s="1"/>
      <c r="ED340" s="1"/>
      <c r="EE340" s="1"/>
      <c r="EF340" s="1"/>
      <c r="EG340" s="1"/>
      <c r="EH340" s="1"/>
      <c r="EI340" s="1"/>
      <c r="EJ340" s="1"/>
      <c r="EK340" s="1"/>
      <c r="EL340" s="1"/>
      <c r="EM340" s="1"/>
      <c r="EN340" s="1"/>
      <c r="EO340" s="1"/>
      <c r="EP340" s="1"/>
    </row>
    <row r="341" spans="2:146" ht="13.5">
      <c r="B341" s="1"/>
      <c r="C341" s="1"/>
      <c r="DZ341" s="1"/>
      <c r="EA341" s="1"/>
      <c r="EB341" s="1"/>
      <c r="EC341" s="1"/>
      <c r="ED341" s="1"/>
      <c r="EE341" s="1"/>
      <c r="EF341" s="1"/>
      <c r="EG341" s="1"/>
      <c r="EH341" s="1"/>
      <c r="EI341" s="1"/>
      <c r="EJ341" s="1"/>
      <c r="EK341" s="1"/>
      <c r="EL341" s="1"/>
      <c r="EM341" s="1"/>
      <c r="EN341" s="1"/>
      <c r="EO341" s="1"/>
      <c r="EP341" s="1"/>
    </row>
    <row r="342" spans="2:146" ht="13.5">
      <c r="B342" s="1"/>
      <c r="C342" s="1"/>
      <c r="DZ342" s="1"/>
      <c r="EA342" s="1"/>
      <c r="EB342" s="1"/>
      <c r="EC342" s="1"/>
      <c r="ED342" s="1"/>
      <c r="EE342" s="1"/>
      <c r="EF342" s="1"/>
      <c r="EG342" s="1"/>
      <c r="EH342" s="1"/>
      <c r="EI342" s="1"/>
      <c r="EJ342" s="1"/>
      <c r="EK342" s="1"/>
      <c r="EL342" s="1"/>
      <c r="EM342" s="1"/>
      <c r="EN342" s="1"/>
      <c r="EO342" s="1"/>
      <c r="EP342" s="1"/>
    </row>
    <row r="343" spans="2:146" ht="13.5">
      <c r="B343" s="1"/>
      <c r="C343" s="1"/>
      <c r="DZ343" s="1"/>
      <c r="EA343" s="1"/>
      <c r="EB343" s="1"/>
      <c r="EC343" s="1"/>
      <c r="ED343" s="1"/>
      <c r="EE343" s="1"/>
      <c r="EF343" s="1"/>
      <c r="EG343" s="1"/>
      <c r="EH343" s="1"/>
      <c r="EI343" s="1"/>
      <c r="EJ343" s="1"/>
      <c r="EK343" s="1"/>
      <c r="EL343" s="1"/>
      <c r="EM343" s="1"/>
      <c r="EN343" s="1"/>
      <c r="EO343" s="1"/>
      <c r="EP343" s="1"/>
    </row>
    <row r="344" spans="2:146" ht="13.5">
      <c r="B344" s="1"/>
      <c r="C344" s="1"/>
      <c r="DZ344" s="1"/>
      <c r="EA344" s="1"/>
      <c r="EB344" s="1"/>
      <c r="EC344" s="1"/>
      <c r="ED344" s="1"/>
      <c r="EE344" s="1"/>
      <c r="EF344" s="1"/>
      <c r="EG344" s="1"/>
      <c r="EH344" s="1"/>
      <c r="EI344" s="1"/>
      <c r="EJ344" s="1"/>
      <c r="EK344" s="1"/>
      <c r="EL344" s="1"/>
      <c r="EM344" s="1"/>
      <c r="EN344" s="1"/>
      <c r="EO344" s="1"/>
      <c r="EP344" s="1"/>
    </row>
    <row r="345" spans="2:146" ht="13.5">
      <c r="B345" s="1"/>
      <c r="C345" s="1"/>
      <c r="DZ345" s="1"/>
      <c r="EA345" s="1"/>
      <c r="EB345" s="1"/>
      <c r="EC345" s="1"/>
      <c r="ED345" s="1"/>
      <c r="EE345" s="1"/>
      <c r="EF345" s="1"/>
      <c r="EG345" s="1"/>
      <c r="EH345" s="1"/>
      <c r="EI345" s="1"/>
      <c r="EJ345" s="1"/>
      <c r="EK345" s="1"/>
      <c r="EL345" s="1"/>
      <c r="EM345" s="1"/>
      <c r="EN345" s="1"/>
      <c r="EO345" s="1"/>
      <c r="EP345" s="1"/>
    </row>
    <row r="346" spans="2:146" ht="13.5">
      <c r="B346" s="1"/>
      <c r="C346" s="1"/>
      <c r="DZ346" s="1"/>
      <c r="EA346" s="1"/>
      <c r="EB346" s="1"/>
      <c r="EC346" s="1"/>
      <c r="ED346" s="1"/>
      <c r="EE346" s="1"/>
      <c r="EF346" s="1"/>
      <c r="EG346" s="1"/>
      <c r="EH346" s="1"/>
      <c r="EI346" s="1"/>
      <c r="EJ346" s="1"/>
      <c r="EK346" s="1"/>
      <c r="EL346" s="1"/>
      <c r="EM346" s="1"/>
      <c r="EN346" s="1"/>
      <c r="EO346" s="1"/>
      <c r="EP346" s="1"/>
    </row>
    <row r="347" spans="2:146" ht="13.5">
      <c r="B347" s="1"/>
      <c r="C347" s="1"/>
      <c r="DZ347" s="1"/>
      <c r="EA347" s="1"/>
      <c r="EB347" s="1"/>
      <c r="EC347" s="1"/>
      <c r="ED347" s="1"/>
      <c r="EE347" s="1"/>
      <c r="EF347" s="1"/>
      <c r="EG347" s="1"/>
      <c r="EH347" s="1"/>
      <c r="EI347" s="1"/>
      <c r="EJ347" s="1"/>
      <c r="EK347" s="1"/>
      <c r="EL347" s="1"/>
      <c r="EM347" s="1"/>
      <c r="EN347" s="1"/>
      <c r="EO347" s="1"/>
      <c r="EP347" s="1"/>
    </row>
    <row r="348" spans="2:146" ht="13.5">
      <c r="B348" s="1"/>
      <c r="C348" s="1"/>
      <c r="DZ348" s="1"/>
      <c r="EA348" s="1"/>
      <c r="EB348" s="1"/>
      <c r="EC348" s="1"/>
      <c r="ED348" s="1"/>
      <c r="EE348" s="1"/>
      <c r="EF348" s="1"/>
      <c r="EG348" s="1"/>
      <c r="EH348" s="1"/>
      <c r="EI348" s="1"/>
      <c r="EJ348" s="1"/>
      <c r="EK348" s="1"/>
      <c r="EL348" s="1"/>
      <c r="EM348" s="1"/>
      <c r="EN348" s="1"/>
      <c r="EO348" s="1"/>
      <c r="EP348" s="1"/>
    </row>
    <row r="349" spans="2:146" ht="13.5">
      <c r="B349" s="1"/>
      <c r="C349" s="1"/>
      <c r="DZ349" s="1"/>
      <c r="EA349" s="1"/>
      <c r="EB349" s="1"/>
      <c r="EC349" s="1"/>
      <c r="ED349" s="1"/>
      <c r="EE349" s="1"/>
      <c r="EF349" s="1"/>
      <c r="EG349" s="1"/>
      <c r="EH349" s="1"/>
      <c r="EI349" s="1"/>
      <c r="EJ349" s="1"/>
      <c r="EK349" s="1"/>
      <c r="EL349" s="1"/>
      <c r="EM349" s="1"/>
      <c r="EN349" s="1"/>
      <c r="EO349" s="1"/>
      <c r="EP349" s="1"/>
    </row>
    <row r="350" spans="2:146" ht="13.5">
      <c r="B350" s="1"/>
      <c r="C350" s="1"/>
      <c r="DZ350" s="1"/>
      <c r="EA350" s="1"/>
      <c r="EB350" s="1"/>
      <c r="EC350" s="1"/>
      <c r="ED350" s="1"/>
      <c r="EE350" s="1"/>
      <c r="EF350" s="1"/>
      <c r="EG350" s="1"/>
      <c r="EH350" s="1"/>
      <c r="EI350" s="1"/>
      <c r="EJ350" s="1"/>
      <c r="EK350" s="1"/>
      <c r="EL350" s="1"/>
      <c r="EM350" s="1"/>
      <c r="EN350" s="1"/>
      <c r="EO350" s="1"/>
      <c r="EP350" s="1"/>
    </row>
    <row r="351" spans="2:146" ht="13.5">
      <c r="B351" s="1"/>
      <c r="C351" s="1"/>
      <c r="DZ351" s="1"/>
      <c r="EA351" s="1"/>
      <c r="EB351" s="1"/>
      <c r="EC351" s="1"/>
      <c r="ED351" s="1"/>
      <c r="EE351" s="1"/>
      <c r="EF351" s="1"/>
      <c r="EG351" s="1"/>
      <c r="EH351" s="1"/>
      <c r="EI351" s="1"/>
      <c r="EJ351" s="1"/>
      <c r="EK351" s="1"/>
      <c r="EL351" s="1"/>
      <c r="EM351" s="1"/>
      <c r="EN351" s="1"/>
      <c r="EO351" s="1"/>
      <c r="EP351" s="1"/>
    </row>
    <row r="352" spans="2:146" ht="13.5">
      <c r="B352" s="1"/>
      <c r="C352" s="1"/>
      <c r="DZ352" s="1"/>
      <c r="EA352" s="1"/>
      <c r="EB352" s="1"/>
      <c r="EC352" s="1"/>
      <c r="ED352" s="1"/>
      <c r="EE352" s="1"/>
      <c r="EF352" s="1"/>
      <c r="EG352" s="1"/>
      <c r="EH352" s="1"/>
      <c r="EI352" s="1"/>
      <c r="EJ352" s="1"/>
      <c r="EK352" s="1"/>
      <c r="EL352" s="1"/>
      <c r="EM352" s="1"/>
      <c r="EN352" s="1"/>
      <c r="EO352" s="1"/>
      <c r="EP352" s="1"/>
    </row>
    <row r="353" spans="2:146" ht="13.5">
      <c r="B353" s="1"/>
      <c r="C353" s="1"/>
      <c r="DZ353" s="1"/>
      <c r="EA353" s="1"/>
      <c r="EB353" s="1"/>
      <c r="EC353" s="1"/>
      <c r="ED353" s="1"/>
      <c r="EE353" s="1"/>
      <c r="EF353" s="1"/>
      <c r="EG353" s="1"/>
      <c r="EH353" s="1"/>
      <c r="EI353" s="1"/>
      <c r="EJ353" s="1"/>
      <c r="EK353" s="1"/>
      <c r="EL353" s="1"/>
      <c r="EM353" s="1"/>
      <c r="EN353" s="1"/>
      <c r="EO353" s="1"/>
      <c r="EP353" s="1"/>
    </row>
    <row r="354" spans="2:146" ht="13.5">
      <c r="B354" s="1"/>
      <c r="C354" s="1"/>
      <c r="DZ354" s="1"/>
      <c r="EA354" s="1"/>
      <c r="EB354" s="1"/>
      <c r="EC354" s="1"/>
      <c r="ED354" s="1"/>
      <c r="EE354" s="1"/>
      <c r="EF354" s="1"/>
      <c r="EG354" s="1"/>
      <c r="EH354" s="1"/>
      <c r="EI354" s="1"/>
      <c r="EJ354" s="1"/>
      <c r="EK354" s="1"/>
      <c r="EL354" s="1"/>
      <c r="EM354" s="1"/>
      <c r="EN354" s="1"/>
      <c r="EO354" s="1"/>
      <c r="EP354" s="1"/>
    </row>
    <row r="355" spans="2:146" ht="13.5">
      <c r="B355" s="1"/>
      <c r="C355" s="1"/>
      <c r="DZ355" s="1"/>
      <c r="EA355" s="1"/>
      <c r="EB355" s="1"/>
      <c r="EC355" s="1"/>
      <c r="ED355" s="1"/>
      <c r="EE355" s="1"/>
      <c r="EF355" s="1"/>
      <c r="EG355" s="1"/>
      <c r="EH355" s="1"/>
      <c r="EI355" s="1"/>
      <c r="EJ355" s="1"/>
      <c r="EK355" s="1"/>
      <c r="EL355" s="1"/>
      <c r="EM355" s="1"/>
      <c r="EN355" s="1"/>
      <c r="EO355" s="1"/>
      <c r="EP355" s="1"/>
    </row>
    <row r="356" spans="2:146" ht="13.5">
      <c r="B356" s="1"/>
      <c r="C356" s="1"/>
      <c r="DZ356" s="1"/>
      <c r="EA356" s="1"/>
      <c r="EB356" s="1"/>
      <c r="EC356" s="1"/>
      <c r="ED356" s="1"/>
      <c r="EE356" s="1"/>
      <c r="EF356" s="1"/>
      <c r="EG356" s="1"/>
      <c r="EH356" s="1"/>
      <c r="EI356" s="1"/>
      <c r="EJ356" s="1"/>
      <c r="EK356" s="1"/>
      <c r="EL356" s="1"/>
      <c r="EM356" s="1"/>
      <c r="EN356" s="1"/>
      <c r="EO356" s="1"/>
      <c r="EP356" s="1"/>
    </row>
    <row r="357" spans="2:146" ht="13.5">
      <c r="B357" s="1"/>
      <c r="C357" s="1"/>
      <c r="DZ357" s="1"/>
      <c r="EA357" s="1"/>
      <c r="EB357" s="1"/>
      <c r="EC357" s="1"/>
      <c r="ED357" s="1"/>
      <c r="EE357" s="1"/>
      <c r="EF357" s="1"/>
      <c r="EG357" s="1"/>
      <c r="EH357" s="1"/>
      <c r="EI357" s="1"/>
      <c r="EJ357" s="1"/>
      <c r="EK357" s="1"/>
      <c r="EL357" s="1"/>
      <c r="EM357" s="1"/>
      <c r="EN357" s="1"/>
      <c r="EO357" s="1"/>
      <c r="EP357" s="1"/>
    </row>
    <row r="358" spans="2:146" ht="13.5">
      <c r="B358" s="1"/>
      <c r="C358" s="1"/>
      <c r="DZ358" s="1"/>
      <c r="EA358" s="1"/>
      <c r="EB358" s="1"/>
      <c r="EC358" s="1"/>
      <c r="ED358" s="1"/>
      <c r="EE358" s="1"/>
      <c r="EF358" s="1"/>
      <c r="EG358" s="1"/>
      <c r="EH358" s="1"/>
      <c r="EI358" s="1"/>
      <c r="EJ358" s="1"/>
      <c r="EK358" s="1"/>
      <c r="EL358" s="1"/>
      <c r="EM358" s="1"/>
      <c r="EN358" s="1"/>
      <c r="EO358" s="1"/>
      <c r="EP358" s="1"/>
    </row>
    <row r="359" spans="2:146" ht="13.5">
      <c r="B359" s="1"/>
      <c r="C359" s="1"/>
      <c r="DZ359" s="1"/>
      <c r="EA359" s="1"/>
      <c r="EB359" s="1"/>
      <c r="EC359" s="1"/>
      <c r="ED359" s="1"/>
      <c r="EE359" s="1"/>
      <c r="EF359" s="1"/>
      <c r="EG359" s="1"/>
      <c r="EH359" s="1"/>
      <c r="EI359" s="1"/>
      <c r="EJ359" s="1"/>
      <c r="EK359" s="1"/>
      <c r="EL359" s="1"/>
      <c r="EM359" s="1"/>
      <c r="EN359" s="1"/>
      <c r="EO359" s="1"/>
      <c r="EP359" s="1"/>
    </row>
    <row r="360" spans="2:146" ht="13.5">
      <c r="B360" s="1"/>
      <c r="C360" s="1"/>
      <c r="DZ360" s="1"/>
      <c r="EA360" s="1"/>
      <c r="EB360" s="1"/>
      <c r="EC360" s="1"/>
      <c r="ED360" s="1"/>
      <c r="EE360" s="1"/>
      <c r="EF360" s="1"/>
      <c r="EG360" s="1"/>
      <c r="EH360" s="1"/>
      <c r="EI360" s="1"/>
      <c r="EJ360" s="1"/>
      <c r="EK360" s="1"/>
      <c r="EL360" s="1"/>
      <c r="EM360" s="1"/>
      <c r="EN360" s="1"/>
      <c r="EO360" s="1"/>
      <c r="EP360" s="1"/>
    </row>
    <row r="361" spans="2:146" ht="13.5">
      <c r="B361" s="1"/>
      <c r="C361" s="1"/>
      <c r="DZ361" s="1"/>
      <c r="EA361" s="1"/>
      <c r="EB361" s="1"/>
      <c r="EC361" s="1"/>
      <c r="ED361" s="1"/>
      <c r="EE361" s="1"/>
      <c r="EF361" s="1"/>
      <c r="EG361" s="1"/>
      <c r="EH361" s="1"/>
      <c r="EI361" s="1"/>
      <c r="EJ361" s="1"/>
      <c r="EK361" s="1"/>
      <c r="EL361" s="1"/>
      <c r="EM361" s="1"/>
      <c r="EN361" s="1"/>
      <c r="EO361" s="1"/>
      <c r="EP361" s="1"/>
    </row>
    <row r="362" spans="2:146" ht="13.5">
      <c r="B362" s="1"/>
      <c r="C362" s="1"/>
      <c r="DZ362" s="1"/>
      <c r="EA362" s="1"/>
      <c r="EB362" s="1"/>
      <c r="EC362" s="1"/>
      <c r="ED362" s="1"/>
      <c r="EE362" s="1"/>
      <c r="EF362" s="1"/>
      <c r="EG362" s="1"/>
      <c r="EH362" s="1"/>
      <c r="EI362" s="1"/>
      <c r="EJ362" s="1"/>
      <c r="EK362" s="1"/>
      <c r="EL362" s="1"/>
      <c r="EM362" s="1"/>
      <c r="EN362" s="1"/>
      <c r="EO362" s="1"/>
      <c r="EP362" s="1"/>
    </row>
    <row r="363" spans="2:146" ht="13.5">
      <c r="B363" s="1"/>
      <c r="C363" s="1"/>
      <c r="DZ363" s="1"/>
      <c r="EA363" s="1"/>
      <c r="EB363" s="1"/>
      <c r="EC363" s="1"/>
      <c r="ED363" s="1"/>
      <c r="EE363" s="1"/>
      <c r="EF363" s="1"/>
      <c r="EG363" s="1"/>
      <c r="EH363" s="1"/>
      <c r="EI363" s="1"/>
      <c r="EJ363" s="1"/>
      <c r="EK363" s="1"/>
      <c r="EL363" s="1"/>
      <c r="EM363" s="1"/>
      <c r="EN363" s="1"/>
      <c r="EO363" s="1"/>
      <c r="EP363" s="1"/>
    </row>
    <row r="364" spans="2:146" ht="13.5">
      <c r="B364" s="1"/>
      <c r="C364" s="1"/>
      <c r="DZ364" s="1"/>
      <c r="EA364" s="1"/>
      <c r="EB364" s="1"/>
      <c r="EC364" s="1"/>
      <c r="ED364" s="1"/>
      <c r="EE364" s="1"/>
      <c r="EF364" s="1"/>
      <c r="EG364" s="1"/>
      <c r="EH364" s="1"/>
      <c r="EI364" s="1"/>
      <c r="EJ364" s="1"/>
      <c r="EK364" s="1"/>
      <c r="EL364" s="1"/>
      <c r="EM364" s="1"/>
      <c r="EN364" s="1"/>
      <c r="EO364" s="1"/>
      <c r="EP364" s="1"/>
    </row>
    <row r="365" spans="2:146" ht="13.5">
      <c r="B365" s="1"/>
      <c r="C365" s="1"/>
      <c r="DZ365" s="1"/>
      <c r="EA365" s="1"/>
      <c r="EB365" s="1"/>
      <c r="EC365" s="1"/>
      <c r="ED365" s="1"/>
      <c r="EE365" s="1"/>
      <c r="EF365" s="1"/>
      <c r="EG365" s="1"/>
      <c r="EH365" s="1"/>
      <c r="EI365" s="1"/>
      <c r="EJ365" s="1"/>
      <c r="EK365" s="1"/>
      <c r="EL365" s="1"/>
      <c r="EM365" s="1"/>
      <c r="EN365" s="1"/>
      <c r="EO365" s="1"/>
      <c r="EP365" s="1"/>
    </row>
    <row r="366" spans="2:146" ht="13.5">
      <c r="B366" s="1"/>
      <c r="C366" s="1"/>
      <c r="DZ366" s="1"/>
      <c r="EA366" s="1"/>
      <c r="EB366" s="1"/>
      <c r="EC366" s="1"/>
      <c r="ED366" s="1"/>
      <c r="EE366" s="1"/>
      <c r="EF366" s="1"/>
      <c r="EG366" s="1"/>
      <c r="EH366" s="1"/>
      <c r="EI366" s="1"/>
      <c r="EJ366" s="1"/>
      <c r="EK366" s="1"/>
      <c r="EL366" s="1"/>
      <c r="EM366" s="1"/>
      <c r="EN366" s="1"/>
      <c r="EO366" s="1"/>
      <c r="EP366" s="1"/>
    </row>
    <row r="367" spans="2:146" ht="13.5">
      <c r="B367" s="1"/>
      <c r="C367" s="1"/>
      <c r="DZ367" s="1"/>
      <c r="EA367" s="1"/>
      <c r="EB367" s="1"/>
      <c r="EC367" s="1"/>
      <c r="ED367" s="1"/>
      <c r="EE367" s="1"/>
      <c r="EF367" s="1"/>
      <c r="EG367" s="1"/>
      <c r="EH367" s="1"/>
      <c r="EI367" s="1"/>
      <c r="EJ367" s="1"/>
      <c r="EK367" s="1"/>
      <c r="EL367" s="1"/>
      <c r="EM367" s="1"/>
      <c r="EN367" s="1"/>
      <c r="EO367" s="1"/>
      <c r="EP367" s="1"/>
    </row>
    <row r="368" spans="2:146" ht="13.5">
      <c r="B368" s="1"/>
      <c r="C368" s="1"/>
      <c r="DZ368" s="1"/>
      <c r="EA368" s="1"/>
      <c r="EB368" s="1"/>
      <c r="EC368" s="1"/>
      <c r="ED368" s="1"/>
      <c r="EE368" s="1"/>
      <c r="EF368" s="1"/>
      <c r="EG368" s="1"/>
      <c r="EH368" s="1"/>
      <c r="EI368" s="1"/>
      <c r="EJ368" s="1"/>
      <c r="EK368" s="1"/>
      <c r="EL368" s="1"/>
      <c r="EM368" s="1"/>
      <c r="EN368" s="1"/>
      <c r="EO368" s="1"/>
      <c r="EP368" s="1"/>
    </row>
    <row r="369" spans="2:146" ht="13.5">
      <c r="B369" s="1"/>
      <c r="C369" s="1"/>
      <c r="DZ369" s="1"/>
      <c r="EA369" s="1"/>
      <c r="EB369" s="1"/>
      <c r="EC369" s="1"/>
      <c r="ED369" s="1"/>
      <c r="EE369" s="1"/>
      <c r="EF369" s="1"/>
      <c r="EG369" s="1"/>
      <c r="EH369" s="1"/>
      <c r="EI369" s="1"/>
      <c r="EJ369" s="1"/>
      <c r="EK369" s="1"/>
      <c r="EL369" s="1"/>
      <c r="EM369" s="1"/>
      <c r="EN369" s="1"/>
      <c r="EO369" s="1"/>
      <c r="EP369" s="1"/>
    </row>
    <row r="370" spans="2:146" ht="13.5">
      <c r="B370" s="1"/>
      <c r="C370" s="1"/>
      <c r="DZ370" s="1"/>
      <c r="EA370" s="1"/>
      <c r="EB370" s="1"/>
      <c r="EC370" s="1"/>
      <c r="ED370" s="1"/>
      <c r="EE370" s="1"/>
      <c r="EF370" s="1"/>
      <c r="EG370" s="1"/>
      <c r="EH370" s="1"/>
      <c r="EI370" s="1"/>
      <c r="EJ370" s="1"/>
      <c r="EK370" s="1"/>
      <c r="EL370" s="1"/>
      <c r="EM370" s="1"/>
      <c r="EN370" s="1"/>
      <c r="EO370" s="1"/>
      <c r="EP370" s="1"/>
    </row>
    <row r="371" spans="2:146" ht="13.5">
      <c r="B371" s="1"/>
      <c r="C371" s="1"/>
      <c r="DZ371" s="1"/>
      <c r="EA371" s="1"/>
      <c r="EB371" s="1"/>
      <c r="EC371" s="1"/>
      <c r="ED371" s="1"/>
      <c r="EE371" s="1"/>
      <c r="EF371" s="1"/>
      <c r="EG371" s="1"/>
      <c r="EH371" s="1"/>
      <c r="EI371" s="1"/>
      <c r="EJ371" s="1"/>
      <c r="EK371" s="1"/>
      <c r="EL371" s="1"/>
      <c r="EM371" s="1"/>
      <c r="EN371" s="1"/>
      <c r="EO371" s="1"/>
      <c r="EP371" s="1"/>
    </row>
    <row r="372" spans="2:146" ht="13.5">
      <c r="B372" s="1"/>
      <c r="C372" s="1"/>
      <c r="DZ372" s="1"/>
      <c r="EA372" s="1"/>
      <c r="EB372" s="1"/>
      <c r="EC372" s="1"/>
      <c r="ED372" s="1"/>
      <c r="EE372" s="1"/>
      <c r="EF372" s="1"/>
      <c r="EG372" s="1"/>
      <c r="EH372" s="1"/>
      <c r="EI372" s="1"/>
      <c r="EJ372" s="1"/>
      <c r="EK372" s="1"/>
      <c r="EL372" s="1"/>
      <c r="EM372" s="1"/>
      <c r="EN372" s="1"/>
      <c r="EO372" s="1"/>
      <c r="EP372" s="1"/>
    </row>
    <row r="373" spans="2:146" ht="13.5">
      <c r="B373" s="1"/>
      <c r="C373" s="1"/>
      <c r="DZ373" s="1"/>
      <c r="EA373" s="1"/>
      <c r="EB373" s="1"/>
      <c r="EC373" s="1"/>
      <c r="ED373" s="1"/>
      <c r="EE373" s="1"/>
      <c r="EF373" s="1"/>
      <c r="EG373" s="1"/>
      <c r="EH373" s="1"/>
      <c r="EI373" s="1"/>
      <c r="EJ373" s="1"/>
      <c r="EK373" s="1"/>
      <c r="EL373" s="1"/>
      <c r="EM373" s="1"/>
      <c r="EN373" s="1"/>
      <c r="EO373" s="1"/>
      <c r="EP373" s="1"/>
    </row>
    <row r="374" spans="2:146" ht="13.5">
      <c r="B374" s="1"/>
      <c r="C374" s="1"/>
      <c r="DZ374" s="1"/>
      <c r="EA374" s="1"/>
      <c r="EB374" s="1"/>
      <c r="EC374" s="1"/>
      <c r="ED374" s="1"/>
      <c r="EE374" s="1"/>
      <c r="EF374" s="1"/>
      <c r="EG374" s="1"/>
      <c r="EH374" s="1"/>
      <c r="EI374" s="1"/>
      <c r="EJ374" s="1"/>
      <c r="EK374" s="1"/>
      <c r="EL374" s="1"/>
      <c r="EM374" s="1"/>
      <c r="EN374" s="1"/>
      <c r="EO374" s="1"/>
      <c r="EP374" s="1"/>
    </row>
    <row r="375" spans="2:146" ht="13.5">
      <c r="B375" s="1"/>
      <c r="C375" s="1"/>
      <c r="DZ375" s="1"/>
      <c r="EA375" s="1"/>
      <c r="EB375" s="1"/>
      <c r="EC375" s="1"/>
      <c r="ED375" s="1"/>
      <c r="EE375" s="1"/>
      <c r="EF375" s="1"/>
      <c r="EG375" s="1"/>
      <c r="EH375" s="1"/>
      <c r="EI375" s="1"/>
      <c r="EJ375" s="1"/>
      <c r="EK375" s="1"/>
      <c r="EL375" s="1"/>
      <c r="EM375" s="1"/>
      <c r="EN375" s="1"/>
      <c r="EO375" s="1"/>
      <c r="EP375" s="1"/>
    </row>
    <row r="376" spans="2:146" ht="13.5">
      <c r="B376" s="1"/>
      <c r="C376" s="1"/>
      <c r="DZ376" s="1"/>
      <c r="EA376" s="1"/>
      <c r="EB376" s="1"/>
      <c r="EC376" s="1"/>
      <c r="ED376" s="1"/>
      <c r="EE376" s="1"/>
      <c r="EF376" s="1"/>
      <c r="EG376" s="1"/>
      <c r="EH376" s="1"/>
      <c r="EI376" s="1"/>
      <c r="EJ376" s="1"/>
      <c r="EK376" s="1"/>
      <c r="EL376" s="1"/>
      <c r="EM376" s="1"/>
      <c r="EN376" s="1"/>
      <c r="EO376" s="1"/>
      <c r="EP376" s="1"/>
    </row>
    <row r="377" spans="2:146" ht="13.5">
      <c r="B377" s="1"/>
      <c r="C377" s="1"/>
      <c r="DZ377" s="1"/>
      <c r="EA377" s="1"/>
      <c r="EB377" s="1"/>
      <c r="EC377" s="1"/>
      <c r="ED377" s="1"/>
      <c r="EE377" s="1"/>
      <c r="EF377" s="1"/>
      <c r="EG377" s="1"/>
      <c r="EH377" s="1"/>
      <c r="EI377" s="1"/>
      <c r="EJ377" s="1"/>
      <c r="EK377" s="1"/>
      <c r="EL377" s="1"/>
      <c r="EM377" s="1"/>
      <c r="EN377" s="1"/>
      <c r="EO377" s="1"/>
      <c r="EP377" s="1"/>
    </row>
    <row r="378" spans="2:146" ht="13.5">
      <c r="B378" s="1"/>
      <c r="C378" s="1"/>
      <c r="DZ378" s="1"/>
      <c r="EA378" s="1"/>
      <c r="EB378" s="1"/>
      <c r="EC378" s="1"/>
      <c r="ED378" s="1"/>
      <c r="EE378" s="1"/>
      <c r="EF378" s="1"/>
      <c r="EG378" s="1"/>
      <c r="EH378" s="1"/>
      <c r="EI378" s="1"/>
      <c r="EJ378" s="1"/>
      <c r="EK378" s="1"/>
      <c r="EL378" s="1"/>
      <c r="EM378" s="1"/>
      <c r="EN378" s="1"/>
      <c r="EO378" s="1"/>
      <c r="EP378" s="1"/>
    </row>
    <row r="379" spans="2:146" ht="13.5">
      <c r="B379" s="1"/>
      <c r="C379" s="1"/>
      <c r="DZ379" s="1"/>
      <c r="EA379" s="1"/>
      <c r="EB379" s="1"/>
      <c r="EC379" s="1"/>
      <c r="ED379" s="1"/>
      <c r="EE379" s="1"/>
      <c r="EF379" s="1"/>
      <c r="EG379" s="1"/>
      <c r="EH379" s="1"/>
      <c r="EI379" s="1"/>
      <c r="EJ379" s="1"/>
      <c r="EK379" s="1"/>
      <c r="EL379" s="1"/>
      <c r="EM379" s="1"/>
      <c r="EN379" s="1"/>
      <c r="EO379" s="1"/>
      <c r="EP379" s="1"/>
    </row>
    <row r="380" spans="2:146" ht="13.5">
      <c r="B380" s="1"/>
      <c r="C380" s="1"/>
      <c r="DZ380" s="1"/>
      <c r="EA380" s="1"/>
      <c r="EB380" s="1"/>
      <c r="EC380" s="1"/>
      <c r="ED380" s="1"/>
      <c r="EE380" s="1"/>
      <c r="EF380" s="1"/>
      <c r="EG380" s="1"/>
      <c r="EH380" s="1"/>
      <c r="EI380" s="1"/>
      <c r="EJ380" s="1"/>
      <c r="EK380" s="1"/>
      <c r="EL380" s="1"/>
      <c r="EM380" s="1"/>
      <c r="EN380" s="1"/>
      <c r="EO380" s="1"/>
      <c r="EP380" s="1"/>
    </row>
    <row r="381" spans="2:146" ht="13.5">
      <c r="B381" s="1"/>
      <c r="C381" s="1"/>
      <c r="DZ381" s="1"/>
      <c r="EA381" s="1"/>
      <c r="EB381" s="1"/>
      <c r="EC381" s="1"/>
      <c r="ED381" s="1"/>
      <c r="EE381" s="1"/>
      <c r="EF381" s="1"/>
      <c r="EG381" s="1"/>
      <c r="EH381" s="1"/>
      <c r="EI381" s="1"/>
      <c r="EJ381" s="1"/>
      <c r="EK381" s="1"/>
      <c r="EL381" s="1"/>
      <c r="EM381" s="1"/>
      <c r="EN381" s="1"/>
      <c r="EO381" s="1"/>
      <c r="EP381" s="1"/>
    </row>
    <row r="382" spans="2:146" ht="13.5">
      <c r="B382" s="1"/>
      <c r="C382" s="1"/>
      <c r="DZ382" s="1"/>
      <c r="EA382" s="1"/>
      <c r="EB382" s="1"/>
      <c r="EC382" s="1"/>
      <c r="ED382" s="1"/>
      <c r="EE382" s="1"/>
      <c r="EF382" s="1"/>
      <c r="EG382" s="1"/>
      <c r="EH382" s="1"/>
      <c r="EI382" s="1"/>
      <c r="EJ382" s="1"/>
      <c r="EK382" s="1"/>
      <c r="EL382" s="1"/>
      <c r="EM382" s="1"/>
      <c r="EN382" s="1"/>
      <c r="EO382" s="1"/>
      <c r="EP382" s="1"/>
    </row>
    <row r="383" spans="2:146" ht="13.5">
      <c r="B383" s="1"/>
      <c r="C383" s="1"/>
      <c r="DZ383" s="1"/>
      <c r="EA383" s="1"/>
      <c r="EB383" s="1"/>
      <c r="EC383" s="1"/>
      <c r="ED383" s="1"/>
      <c r="EE383" s="1"/>
      <c r="EF383" s="1"/>
      <c r="EG383" s="1"/>
      <c r="EH383" s="1"/>
      <c r="EI383" s="1"/>
      <c r="EJ383" s="1"/>
      <c r="EK383" s="1"/>
      <c r="EL383" s="1"/>
      <c r="EM383" s="1"/>
      <c r="EN383" s="1"/>
      <c r="EO383" s="1"/>
      <c r="EP383" s="1"/>
    </row>
    <row r="384" spans="2:146" ht="13.5">
      <c r="B384" s="1"/>
      <c r="C384" s="1"/>
      <c r="DZ384" s="1"/>
      <c r="EA384" s="1"/>
      <c r="EB384" s="1"/>
      <c r="EC384" s="1"/>
      <c r="ED384" s="1"/>
      <c r="EE384" s="1"/>
      <c r="EF384" s="1"/>
      <c r="EG384" s="1"/>
      <c r="EH384" s="1"/>
      <c r="EI384" s="1"/>
      <c r="EJ384" s="1"/>
      <c r="EK384" s="1"/>
      <c r="EL384" s="1"/>
      <c r="EM384" s="1"/>
      <c r="EN384" s="1"/>
      <c r="EO384" s="1"/>
      <c r="EP384" s="1"/>
    </row>
    <row r="385" spans="2:146" ht="13.5">
      <c r="B385" s="1"/>
      <c r="C385" s="1"/>
      <c r="DZ385" s="1"/>
      <c r="EA385" s="1"/>
      <c r="EB385" s="1"/>
      <c r="EC385" s="1"/>
      <c r="ED385" s="1"/>
      <c r="EE385" s="1"/>
      <c r="EF385" s="1"/>
      <c r="EG385" s="1"/>
      <c r="EH385" s="1"/>
      <c r="EI385" s="1"/>
      <c r="EJ385" s="1"/>
      <c r="EK385" s="1"/>
      <c r="EL385" s="1"/>
      <c r="EM385" s="1"/>
      <c r="EN385" s="1"/>
      <c r="EO385" s="1"/>
      <c r="EP385" s="1"/>
    </row>
    <row r="386" spans="2:146" ht="13.5">
      <c r="B386" s="1"/>
      <c r="C386" s="1"/>
      <c r="DZ386" s="1"/>
      <c r="EA386" s="1"/>
      <c r="EB386" s="1"/>
      <c r="EC386" s="1"/>
      <c r="ED386" s="1"/>
      <c r="EE386" s="1"/>
      <c r="EF386" s="1"/>
      <c r="EG386" s="1"/>
      <c r="EH386" s="1"/>
      <c r="EI386" s="1"/>
      <c r="EJ386" s="1"/>
      <c r="EK386" s="1"/>
      <c r="EL386" s="1"/>
      <c r="EM386" s="1"/>
      <c r="EN386" s="1"/>
      <c r="EO386" s="1"/>
      <c r="EP386" s="1"/>
    </row>
    <row r="387" spans="2:146" ht="13.5">
      <c r="B387" s="1"/>
      <c r="C387" s="1"/>
      <c r="DZ387" s="1"/>
      <c r="EA387" s="1"/>
      <c r="EB387" s="1"/>
      <c r="EC387" s="1"/>
      <c r="ED387" s="1"/>
      <c r="EE387" s="1"/>
      <c r="EF387" s="1"/>
      <c r="EG387" s="1"/>
      <c r="EH387" s="1"/>
      <c r="EI387" s="1"/>
      <c r="EJ387" s="1"/>
      <c r="EK387" s="1"/>
      <c r="EL387" s="1"/>
      <c r="EM387" s="1"/>
      <c r="EN387" s="1"/>
      <c r="EO387" s="1"/>
      <c r="EP387" s="1"/>
    </row>
    <row r="388" spans="2:146" ht="13.5">
      <c r="B388" s="1"/>
      <c r="C388" s="1"/>
      <c r="DZ388" s="1"/>
      <c r="EA388" s="1"/>
      <c r="EB388" s="1"/>
      <c r="EC388" s="1"/>
      <c r="ED388" s="1"/>
      <c r="EE388" s="1"/>
      <c r="EF388" s="1"/>
      <c r="EG388" s="1"/>
      <c r="EH388" s="1"/>
      <c r="EI388" s="1"/>
      <c r="EJ388" s="1"/>
      <c r="EK388" s="1"/>
      <c r="EL388" s="1"/>
      <c r="EM388" s="1"/>
      <c r="EN388" s="1"/>
      <c r="EO388" s="1"/>
      <c r="EP388" s="1"/>
    </row>
    <row r="389" spans="2:146" ht="13.5">
      <c r="B389" s="1"/>
      <c r="C389" s="1"/>
      <c r="DZ389" s="1"/>
      <c r="EA389" s="1"/>
      <c r="EB389" s="1"/>
      <c r="EC389" s="1"/>
      <c r="ED389" s="1"/>
      <c r="EE389" s="1"/>
      <c r="EF389" s="1"/>
      <c r="EG389" s="1"/>
      <c r="EH389" s="1"/>
      <c r="EI389" s="1"/>
      <c r="EJ389" s="1"/>
      <c r="EK389" s="1"/>
      <c r="EL389" s="1"/>
      <c r="EM389" s="1"/>
      <c r="EN389" s="1"/>
      <c r="EO389" s="1"/>
      <c r="EP389" s="1"/>
    </row>
    <row r="390" spans="2:146" ht="13.5">
      <c r="B390" s="1"/>
      <c r="C390" s="1"/>
      <c r="DZ390" s="1"/>
      <c r="EA390" s="1"/>
      <c r="EB390" s="1"/>
      <c r="EC390" s="1"/>
      <c r="ED390" s="1"/>
      <c r="EE390" s="1"/>
      <c r="EF390" s="1"/>
      <c r="EG390" s="1"/>
      <c r="EH390" s="1"/>
      <c r="EI390" s="1"/>
      <c r="EJ390" s="1"/>
      <c r="EK390" s="1"/>
      <c r="EL390" s="1"/>
      <c r="EM390" s="1"/>
      <c r="EN390" s="1"/>
      <c r="EO390" s="1"/>
      <c r="EP390" s="1"/>
    </row>
    <row r="391" spans="2:146" ht="13.5">
      <c r="B391" s="1"/>
      <c r="C391" s="1"/>
      <c r="DZ391" s="1"/>
      <c r="EA391" s="1"/>
      <c r="EB391" s="1"/>
      <c r="EC391" s="1"/>
      <c r="ED391" s="1"/>
      <c r="EE391" s="1"/>
      <c r="EF391" s="1"/>
      <c r="EG391" s="1"/>
      <c r="EH391" s="1"/>
      <c r="EI391" s="1"/>
      <c r="EJ391" s="1"/>
      <c r="EK391" s="1"/>
      <c r="EL391" s="1"/>
      <c r="EM391" s="1"/>
      <c r="EN391" s="1"/>
      <c r="EO391" s="1"/>
      <c r="EP391" s="1"/>
    </row>
    <row r="392" spans="2:146" ht="13.5">
      <c r="B392" s="1"/>
      <c r="C392" s="1"/>
      <c r="DZ392" s="1"/>
      <c r="EA392" s="1"/>
      <c r="EB392" s="1"/>
      <c r="EC392" s="1"/>
      <c r="ED392" s="1"/>
      <c r="EE392" s="1"/>
      <c r="EF392" s="1"/>
      <c r="EG392" s="1"/>
      <c r="EH392" s="1"/>
      <c r="EI392" s="1"/>
      <c r="EJ392" s="1"/>
      <c r="EK392" s="1"/>
      <c r="EL392" s="1"/>
      <c r="EM392" s="1"/>
      <c r="EN392" s="1"/>
      <c r="EO392" s="1"/>
      <c r="EP392" s="1"/>
    </row>
    <row r="393" spans="2:146" ht="13.5">
      <c r="B393" s="1"/>
      <c r="C393" s="1"/>
      <c r="DZ393" s="1"/>
      <c r="EA393" s="1"/>
      <c r="EB393" s="1"/>
      <c r="EC393" s="1"/>
      <c r="ED393" s="1"/>
      <c r="EE393" s="1"/>
      <c r="EF393" s="1"/>
      <c r="EG393" s="1"/>
      <c r="EH393" s="1"/>
      <c r="EI393" s="1"/>
      <c r="EJ393" s="1"/>
      <c r="EK393" s="1"/>
      <c r="EL393" s="1"/>
      <c r="EM393" s="1"/>
      <c r="EN393" s="1"/>
      <c r="EO393" s="1"/>
      <c r="EP393" s="1"/>
    </row>
    <row r="394" spans="2:146" ht="13.5">
      <c r="B394" s="1"/>
      <c r="C394" s="1"/>
      <c r="DZ394" s="1"/>
      <c r="EA394" s="1"/>
      <c r="EB394" s="1"/>
      <c r="EC394" s="1"/>
      <c r="ED394" s="1"/>
      <c r="EE394" s="1"/>
      <c r="EF394" s="1"/>
      <c r="EG394" s="1"/>
      <c r="EH394" s="1"/>
      <c r="EI394" s="1"/>
      <c r="EJ394" s="1"/>
      <c r="EK394" s="1"/>
      <c r="EL394" s="1"/>
      <c r="EM394" s="1"/>
      <c r="EN394" s="1"/>
      <c r="EO394" s="1"/>
      <c r="EP394" s="1"/>
    </row>
    <row r="395" spans="2:146" ht="13.5">
      <c r="B395" s="1"/>
      <c r="C395" s="1"/>
      <c r="DZ395" s="1"/>
      <c r="EA395" s="1"/>
      <c r="EB395" s="1"/>
      <c r="EC395" s="1"/>
      <c r="ED395" s="1"/>
      <c r="EE395" s="1"/>
      <c r="EF395" s="1"/>
      <c r="EG395" s="1"/>
      <c r="EH395" s="1"/>
      <c r="EI395" s="1"/>
      <c r="EJ395" s="1"/>
      <c r="EK395" s="1"/>
      <c r="EL395" s="1"/>
      <c r="EM395" s="1"/>
      <c r="EN395" s="1"/>
      <c r="EO395" s="1"/>
      <c r="EP395" s="1"/>
    </row>
    <row r="396" spans="2:146" ht="13.5">
      <c r="B396" s="1"/>
      <c r="C396" s="1"/>
      <c r="DZ396" s="1"/>
      <c r="EA396" s="1"/>
      <c r="EB396" s="1"/>
      <c r="EC396" s="1"/>
      <c r="ED396" s="1"/>
      <c r="EE396" s="1"/>
      <c r="EF396" s="1"/>
      <c r="EG396" s="1"/>
      <c r="EH396" s="1"/>
      <c r="EI396" s="1"/>
      <c r="EJ396" s="1"/>
      <c r="EK396" s="1"/>
      <c r="EL396" s="1"/>
      <c r="EM396" s="1"/>
      <c r="EN396" s="1"/>
      <c r="EO396" s="1"/>
      <c r="EP396" s="1"/>
    </row>
    <row r="397" spans="2:146" ht="13.5">
      <c r="B397" s="1"/>
      <c r="C397" s="1"/>
      <c r="DZ397" s="1"/>
      <c r="EA397" s="1"/>
      <c r="EB397" s="1"/>
      <c r="EC397" s="1"/>
      <c r="ED397" s="1"/>
      <c r="EE397" s="1"/>
      <c r="EF397" s="1"/>
      <c r="EG397" s="1"/>
      <c r="EH397" s="1"/>
      <c r="EI397" s="1"/>
      <c r="EJ397" s="1"/>
      <c r="EK397" s="1"/>
      <c r="EL397" s="1"/>
      <c r="EM397" s="1"/>
      <c r="EN397" s="1"/>
      <c r="EO397" s="1"/>
      <c r="EP397" s="1"/>
    </row>
    <row r="398" spans="2:146" ht="13.5">
      <c r="B398" s="1"/>
      <c r="C398" s="1"/>
      <c r="DZ398" s="1"/>
      <c r="EA398" s="1"/>
      <c r="EB398" s="1"/>
      <c r="EC398" s="1"/>
      <c r="ED398" s="1"/>
      <c r="EE398" s="1"/>
      <c r="EF398" s="1"/>
      <c r="EG398" s="1"/>
      <c r="EH398" s="1"/>
      <c r="EI398" s="1"/>
      <c r="EJ398" s="1"/>
      <c r="EK398" s="1"/>
      <c r="EL398" s="1"/>
      <c r="EM398" s="1"/>
      <c r="EN398" s="1"/>
      <c r="EO398" s="1"/>
      <c r="EP398" s="1"/>
    </row>
    <row r="399" spans="2:146" ht="13.5">
      <c r="B399" s="1"/>
      <c r="C399" s="1"/>
      <c r="DZ399" s="1"/>
      <c r="EA399" s="1"/>
      <c r="EB399" s="1"/>
      <c r="EC399" s="1"/>
      <c r="ED399" s="1"/>
      <c r="EE399" s="1"/>
      <c r="EF399" s="1"/>
      <c r="EG399" s="1"/>
      <c r="EH399" s="1"/>
      <c r="EI399" s="1"/>
      <c r="EJ399" s="1"/>
      <c r="EK399" s="1"/>
      <c r="EL399" s="1"/>
      <c r="EM399" s="1"/>
      <c r="EN399" s="1"/>
      <c r="EO399" s="1"/>
      <c r="EP399" s="1"/>
    </row>
    <row r="400" spans="2:146" ht="13.5">
      <c r="B400" s="1"/>
      <c r="C400" s="1"/>
      <c r="DZ400" s="1"/>
      <c r="EA400" s="1"/>
      <c r="EB400" s="1"/>
      <c r="EC400" s="1"/>
      <c r="ED400" s="1"/>
      <c r="EE400" s="1"/>
      <c r="EF400" s="1"/>
      <c r="EG400" s="1"/>
      <c r="EH400" s="1"/>
      <c r="EI400" s="1"/>
      <c r="EJ400" s="1"/>
      <c r="EK400" s="1"/>
      <c r="EL400" s="1"/>
      <c r="EM400" s="1"/>
      <c r="EN400" s="1"/>
      <c r="EO400" s="1"/>
      <c r="EP400" s="1"/>
    </row>
    <row r="401" spans="2:146" ht="13.5">
      <c r="B401" s="1"/>
      <c r="C401" s="1"/>
      <c r="DZ401" s="1"/>
      <c r="EA401" s="1"/>
      <c r="EB401" s="1"/>
      <c r="EC401" s="1"/>
      <c r="ED401" s="1"/>
      <c r="EE401" s="1"/>
      <c r="EF401" s="1"/>
      <c r="EG401" s="1"/>
      <c r="EH401" s="1"/>
      <c r="EI401" s="1"/>
      <c r="EJ401" s="1"/>
      <c r="EK401" s="1"/>
      <c r="EL401" s="1"/>
      <c r="EM401" s="1"/>
      <c r="EN401" s="1"/>
      <c r="EO401" s="1"/>
      <c r="EP401" s="1"/>
    </row>
    <row r="402" spans="2:146" ht="13.5">
      <c r="B402" s="1"/>
      <c r="C402" s="1"/>
      <c r="DZ402" s="1"/>
      <c r="EA402" s="1"/>
      <c r="EB402" s="1"/>
      <c r="EC402" s="1"/>
      <c r="ED402" s="1"/>
      <c r="EE402" s="1"/>
      <c r="EF402" s="1"/>
      <c r="EG402" s="1"/>
      <c r="EH402" s="1"/>
      <c r="EI402" s="1"/>
      <c r="EJ402" s="1"/>
      <c r="EK402" s="1"/>
      <c r="EL402" s="1"/>
      <c r="EM402" s="1"/>
      <c r="EN402" s="1"/>
      <c r="EO402" s="1"/>
      <c r="EP402" s="1"/>
    </row>
    <row r="403" spans="2:146" ht="13.5">
      <c r="B403" s="1"/>
      <c r="C403" s="1"/>
      <c r="DZ403" s="1"/>
      <c r="EA403" s="1"/>
      <c r="EB403" s="1"/>
      <c r="EC403" s="1"/>
      <c r="ED403" s="1"/>
      <c r="EE403" s="1"/>
      <c r="EF403" s="1"/>
      <c r="EG403" s="1"/>
      <c r="EH403" s="1"/>
      <c r="EI403" s="1"/>
      <c r="EJ403" s="1"/>
      <c r="EK403" s="1"/>
      <c r="EL403" s="1"/>
      <c r="EM403" s="1"/>
      <c r="EN403" s="1"/>
      <c r="EO403" s="1"/>
      <c r="EP403" s="1"/>
    </row>
    <row r="404" spans="2:146" ht="13.5">
      <c r="B404" s="1"/>
      <c r="C404" s="1"/>
      <c r="DZ404" s="1"/>
      <c r="EA404" s="1"/>
      <c r="EB404" s="1"/>
      <c r="EC404" s="1"/>
      <c r="ED404" s="1"/>
      <c r="EE404" s="1"/>
      <c r="EF404" s="1"/>
      <c r="EG404" s="1"/>
      <c r="EH404" s="1"/>
      <c r="EI404" s="1"/>
      <c r="EJ404" s="1"/>
      <c r="EK404" s="1"/>
      <c r="EL404" s="1"/>
      <c r="EM404" s="1"/>
      <c r="EN404" s="1"/>
      <c r="EO404" s="1"/>
      <c r="EP404" s="1"/>
    </row>
    <row r="405" spans="2:146" ht="13.5">
      <c r="B405" s="1"/>
      <c r="C405" s="1"/>
      <c r="DZ405" s="1"/>
      <c r="EA405" s="1"/>
      <c r="EB405" s="1"/>
      <c r="EC405" s="1"/>
      <c r="ED405" s="1"/>
      <c r="EE405" s="1"/>
      <c r="EF405" s="1"/>
      <c r="EG405" s="1"/>
      <c r="EH405" s="1"/>
      <c r="EI405" s="1"/>
      <c r="EJ405" s="1"/>
      <c r="EK405" s="1"/>
      <c r="EL405" s="1"/>
      <c r="EM405" s="1"/>
      <c r="EN405" s="1"/>
      <c r="EO405" s="1"/>
      <c r="EP405" s="1"/>
    </row>
    <row r="406" spans="2:146" ht="13.5">
      <c r="B406" s="1"/>
      <c r="C406" s="1"/>
      <c r="DZ406" s="1"/>
      <c r="EA406" s="1"/>
      <c r="EB406" s="1"/>
      <c r="EC406" s="1"/>
      <c r="ED406" s="1"/>
      <c r="EE406" s="1"/>
      <c r="EF406" s="1"/>
      <c r="EG406" s="1"/>
      <c r="EH406" s="1"/>
      <c r="EI406" s="1"/>
      <c r="EJ406" s="1"/>
      <c r="EK406" s="1"/>
      <c r="EL406" s="1"/>
      <c r="EM406" s="1"/>
      <c r="EN406" s="1"/>
      <c r="EO406" s="1"/>
      <c r="EP406" s="1"/>
    </row>
    <row r="407" spans="2:146" ht="13.5">
      <c r="B407" s="1"/>
      <c r="C407" s="1"/>
      <c r="DZ407" s="1"/>
      <c r="EA407" s="1"/>
      <c r="EB407" s="1"/>
      <c r="EC407" s="1"/>
      <c r="ED407" s="1"/>
      <c r="EE407" s="1"/>
      <c r="EF407" s="1"/>
      <c r="EG407" s="1"/>
      <c r="EH407" s="1"/>
      <c r="EI407" s="1"/>
      <c r="EJ407" s="1"/>
      <c r="EK407" s="1"/>
      <c r="EL407" s="1"/>
      <c r="EM407" s="1"/>
      <c r="EN407" s="1"/>
      <c r="EO407" s="1"/>
      <c r="EP407" s="1"/>
    </row>
    <row r="408" spans="2:146" ht="13.5">
      <c r="B408" s="1"/>
      <c r="C408" s="1"/>
      <c r="DZ408" s="1"/>
      <c r="EA408" s="1"/>
      <c r="EB408" s="1"/>
      <c r="EC408" s="1"/>
      <c r="ED408" s="1"/>
      <c r="EE408" s="1"/>
      <c r="EF408" s="1"/>
      <c r="EG408" s="1"/>
      <c r="EH408" s="1"/>
      <c r="EI408" s="1"/>
      <c r="EJ408" s="1"/>
      <c r="EK408" s="1"/>
      <c r="EL408" s="1"/>
      <c r="EM408" s="1"/>
      <c r="EN408" s="1"/>
      <c r="EO408" s="1"/>
      <c r="EP408" s="1"/>
    </row>
    <row r="409" spans="2:146" ht="13.5">
      <c r="B409" s="1"/>
      <c r="C409" s="1"/>
      <c r="DZ409" s="1"/>
      <c r="EA409" s="1"/>
      <c r="EB409" s="1"/>
      <c r="EC409" s="1"/>
      <c r="ED409" s="1"/>
      <c r="EE409" s="1"/>
      <c r="EF409" s="1"/>
      <c r="EG409" s="1"/>
      <c r="EH409" s="1"/>
      <c r="EI409" s="1"/>
      <c r="EJ409" s="1"/>
      <c r="EK409" s="1"/>
      <c r="EL409" s="1"/>
      <c r="EM409" s="1"/>
      <c r="EN409" s="1"/>
      <c r="EO409" s="1"/>
      <c r="EP409" s="1"/>
    </row>
    <row r="410" spans="2:146" ht="13.5">
      <c r="B410" s="1"/>
      <c r="C410" s="1"/>
      <c r="DZ410" s="1"/>
      <c r="EA410" s="1"/>
      <c r="EB410" s="1"/>
      <c r="EC410" s="1"/>
      <c r="ED410" s="1"/>
      <c r="EE410" s="1"/>
      <c r="EF410" s="1"/>
      <c r="EG410" s="1"/>
      <c r="EH410" s="1"/>
      <c r="EI410" s="1"/>
      <c r="EJ410" s="1"/>
      <c r="EK410" s="1"/>
      <c r="EL410" s="1"/>
      <c r="EM410" s="1"/>
      <c r="EN410" s="1"/>
      <c r="EO410" s="1"/>
      <c r="EP410" s="1"/>
    </row>
    <row r="411" spans="2:146" ht="13.5">
      <c r="B411" s="1"/>
      <c r="C411" s="1"/>
      <c r="DZ411" s="1"/>
      <c r="EA411" s="1"/>
      <c r="EB411" s="1"/>
      <c r="EC411" s="1"/>
      <c r="ED411" s="1"/>
      <c r="EE411" s="1"/>
      <c r="EF411" s="1"/>
      <c r="EG411" s="1"/>
      <c r="EH411" s="1"/>
      <c r="EI411" s="1"/>
      <c r="EJ411" s="1"/>
      <c r="EK411" s="1"/>
      <c r="EL411" s="1"/>
      <c r="EM411" s="1"/>
      <c r="EN411" s="1"/>
      <c r="EO411" s="1"/>
      <c r="EP411" s="1"/>
    </row>
    <row r="412" spans="2:146" ht="13.5">
      <c r="B412" s="1"/>
      <c r="C412" s="1"/>
      <c r="DZ412" s="1"/>
      <c r="EA412" s="1"/>
      <c r="EB412" s="1"/>
      <c r="EC412" s="1"/>
      <c r="ED412" s="1"/>
      <c r="EE412" s="1"/>
      <c r="EF412" s="1"/>
      <c r="EG412" s="1"/>
      <c r="EH412" s="1"/>
      <c r="EI412" s="1"/>
      <c r="EJ412" s="1"/>
      <c r="EK412" s="1"/>
      <c r="EL412" s="1"/>
      <c r="EM412" s="1"/>
      <c r="EN412" s="1"/>
      <c r="EO412" s="1"/>
      <c r="EP412" s="1"/>
    </row>
    <row r="413" spans="2:146" ht="13.5">
      <c r="B413" s="1"/>
      <c r="C413" s="1"/>
      <c r="DZ413" s="1"/>
      <c r="EA413" s="1"/>
      <c r="EB413" s="1"/>
      <c r="EC413" s="1"/>
      <c r="ED413" s="1"/>
      <c r="EE413" s="1"/>
      <c r="EF413" s="1"/>
      <c r="EG413" s="1"/>
      <c r="EH413" s="1"/>
      <c r="EI413" s="1"/>
      <c r="EJ413" s="1"/>
      <c r="EK413" s="1"/>
      <c r="EL413" s="1"/>
      <c r="EM413" s="1"/>
      <c r="EN413" s="1"/>
      <c r="EO413" s="1"/>
      <c r="EP413" s="1"/>
    </row>
    <row r="414" spans="2:146" ht="13.5">
      <c r="B414" s="1"/>
      <c r="C414" s="1"/>
      <c r="DZ414" s="1"/>
      <c r="EA414" s="1"/>
      <c r="EB414" s="1"/>
      <c r="EC414" s="1"/>
      <c r="ED414" s="1"/>
      <c r="EE414" s="1"/>
      <c r="EF414" s="1"/>
      <c r="EG414" s="1"/>
      <c r="EH414" s="1"/>
      <c r="EI414" s="1"/>
      <c r="EJ414" s="1"/>
      <c r="EK414" s="1"/>
      <c r="EL414" s="1"/>
      <c r="EM414" s="1"/>
      <c r="EN414" s="1"/>
      <c r="EO414" s="1"/>
      <c r="EP414" s="1"/>
    </row>
    <row r="415" spans="2:146" ht="13.5">
      <c r="B415" s="1"/>
      <c r="C415" s="1"/>
      <c r="DZ415" s="1"/>
      <c r="EA415" s="1"/>
      <c r="EB415" s="1"/>
      <c r="EC415" s="1"/>
      <c r="ED415" s="1"/>
      <c r="EE415" s="1"/>
      <c r="EF415" s="1"/>
      <c r="EG415" s="1"/>
      <c r="EH415" s="1"/>
      <c r="EI415" s="1"/>
      <c r="EJ415" s="1"/>
      <c r="EK415" s="1"/>
      <c r="EL415" s="1"/>
      <c r="EM415" s="1"/>
      <c r="EN415" s="1"/>
      <c r="EO415" s="1"/>
      <c r="EP415" s="1"/>
    </row>
    <row r="416" spans="2:146" ht="13.5">
      <c r="B416" s="1"/>
      <c r="C416" s="1"/>
      <c r="DZ416" s="1"/>
      <c r="EA416" s="1"/>
      <c r="EB416" s="1"/>
      <c r="EC416" s="1"/>
      <c r="ED416" s="1"/>
      <c r="EE416" s="1"/>
      <c r="EF416" s="1"/>
      <c r="EG416" s="1"/>
      <c r="EH416" s="1"/>
      <c r="EI416" s="1"/>
      <c r="EJ416" s="1"/>
      <c r="EK416" s="1"/>
      <c r="EL416" s="1"/>
      <c r="EM416" s="1"/>
      <c r="EN416" s="1"/>
      <c r="EO416" s="1"/>
      <c r="EP416" s="1"/>
    </row>
    <row r="417" spans="2:146" ht="13.5">
      <c r="B417" s="1"/>
      <c r="C417" s="1"/>
      <c r="DZ417" s="1"/>
      <c r="EA417" s="1"/>
      <c r="EB417" s="1"/>
      <c r="EC417" s="1"/>
      <c r="ED417" s="1"/>
      <c r="EE417" s="1"/>
      <c r="EF417" s="1"/>
      <c r="EG417" s="1"/>
      <c r="EH417" s="1"/>
      <c r="EI417" s="1"/>
      <c r="EJ417" s="1"/>
      <c r="EK417" s="1"/>
      <c r="EL417" s="1"/>
      <c r="EM417" s="1"/>
      <c r="EN417" s="1"/>
      <c r="EO417" s="1"/>
      <c r="EP417" s="1"/>
    </row>
    <row r="418" spans="2:146" ht="13.5">
      <c r="B418" s="1"/>
      <c r="C418" s="1"/>
      <c r="DZ418" s="1"/>
      <c r="EA418" s="1"/>
      <c r="EB418" s="1"/>
      <c r="EC418" s="1"/>
      <c r="ED418" s="1"/>
      <c r="EE418" s="1"/>
      <c r="EF418" s="1"/>
      <c r="EG418" s="1"/>
      <c r="EH418" s="1"/>
      <c r="EI418" s="1"/>
      <c r="EJ418" s="1"/>
      <c r="EK418" s="1"/>
      <c r="EL418" s="1"/>
      <c r="EM418" s="1"/>
      <c r="EN418" s="1"/>
      <c r="EO418" s="1"/>
      <c r="EP418" s="1"/>
    </row>
    <row r="419" spans="2:146" ht="13.5">
      <c r="B419" s="1"/>
      <c r="C419" s="1"/>
      <c r="DZ419" s="1"/>
      <c r="EA419" s="1"/>
      <c r="EB419" s="1"/>
      <c r="EC419" s="1"/>
      <c r="ED419" s="1"/>
      <c r="EE419" s="1"/>
      <c r="EF419" s="1"/>
      <c r="EG419" s="1"/>
      <c r="EH419" s="1"/>
      <c r="EI419" s="1"/>
      <c r="EJ419" s="1"/>
      <c r="EK419" s="1"/>
      <c r="EL419" s="1"/>
      <c r="EM419" s="1"/>
      <c r="EN419" s="1"/>
      <c r="EO419" s="1"/>
      <c r="EP419" s="1"/>
    </row>
    <row r="420" spans="2:146" ht="13.5">
      <c r="B420" s="1"/>
      <c r="C420" s="1"/>
      <c r="DZ420" s="1"/>
      <c r="EA420" s="1"/>
      <c r="EB420" s="1"/>
      <c r="EC420" s="1"/>
      <c r="ED420" s="1"/>
      <c r="EE420" s="1"/>
      <c r="EF420" s="1"/>
      <c r="EG420" s="1"/>
      <c r="EH420" s="1"/>
      <c r="EI420" s="1"/>
      <c r="EJ420" s="1"/>
      <c r="EK420" s="1"/>
      <c r="EL420" s="1"/>
      <c r="EM420" s="1"/>
      <c r="EN420" s="1"/>
      <c r="EO420" s="1"/>
      <c r="EP420" s="1"/>
    </row>
    <row r="421" spans="2:146" ht="13.5">
      <c r="B421" s="1"/>
      <c r="C421" s="1"/>
      <c r="DZ421" s="1"/>
      <c r="EA421" s="1"/>
      <c r="EB421" s="1"/>
      <c r="EC421" s="1"/>
      <c r="ED421" s="1"/>
      <c r="EE421" s="1"/>
      <c r="EF421" s="1"/>
      <c r="EG421" s="1"/>
      <c r="EH421" s="1"/>
      <c r="EI421" s="1"/>
      <c r="EJ421" s="1"/>
      <c r="EK421" s="1"/>
      <c r="EL421" s="1"/>
      <c r="EM421" s="1"/>
      <c r="EN421" s="1"/>
      <c r="EO421" s="1"/>
      <c r="EP421" s="1"/>
    </row>
    <row r="422" spans="2:146" ht="13.5">
      <c r="B422" s="1"/>
      <c r="C422" s="1"/>
      <c r="DZ422" s="1"/>
      <c r="EA422" s="1"/>
      <c r="EB422" s="1"/>
      <c r="EC422" s="1"/>
      <c r="ED422" s="1"/>
      <c r="EE422" s="1"/>
      <c r="EF422" s="1"/>
      <c r="EG422" s="1"/>
      <c r="EH422" s="1"/>
      <c r="EI422" s="1"/>
      <c r="EJ422" s="1"/>
      <c r="EK422" s="1"/>
      <c r="EL422" s="1"/>
      <c r="EM422" s="1"/>
      <c r="EN422" s="1"/>
      <c r="EO422" s="1"/>
      <c r="EP422" s="1"/>
    </row>
    <row r="423" spans="2:146" ht="13.5">
      <c r="B423" s="1"/>
      <c r="C423" s="1"/>
      <c r="DZ423" s="1"/>
      <c r="EA423" s="1"/>
      <c r="EB423" s="1"/>
      <c r="EC423" s="1"/>
      <c r="ED423" s="1"/>
      <c r="EE423" s="1"/>
      <c r="EF423" s="1"/>
      <c r="EG423" s="1"/>
      <c r="EH423" s="1"/>
      <c r="EI423" s="1"/>
      <c r="EJ423" s="1"/>
      <c r="EK423" s="1"/>
      <c r="EL423" s="1"/>
      <c r="EM423" s="1"/>
      <c r="EN423" s="1"/>
      <c r="EO423" s="1"/>
      <c r="EP423" s="1"/>
    </row>
    <row r="424" spans="2:146" ht="13.5">
      <c r="B424" s="1"/>
      <c r="C424" s="1"/>
      <c r="DZ424" s="1"/>
      <c r="EA424" s="1"/>
      <c r="EB424" s="1"/>
      <c r="EC424" s="1"/>
      <c r="ED424" s="1"/>
      <c r="EE424" s="1"/>
      <c r="EF424" s="1"/>
      <c r="EG424" s="1"/>
      <c r="EH424" s="1"/>
      <c r="EI424" s="1"/>
      <c r="EJ424" s="1"/>
      <c r="EK424" s="1"/>
      <c r="EL424" s="1"/>
      <c r="EM424" s="1"/>
      <c r="EN424" s="1"/>
      <c r="EO424" s="1"/>
      <c r="EP424" s="1"/>
    </row>
    <row r="425" spans="2:146" ht="13.5">
      <c r="B425" s="1"/>
      <c r="C425" s="1"/>
      <c r="DZ425" s="1"/>
      <c r="EA425" s="1"/>
      <c r="EB425" s="1"/>
      <c r="EC425" s="1"/>
      <c r="ED425" s="1"/>
      <c r="EE425" s="1"/>
      <c r="EF425" s="1"/>
      <c r="EG425" s="1"/>
      <c r="EH425" s="1"/>
      <c r="EI425" s="1"/>
      <c r="EJ425" s="1"/>
      <c r="EK425" s="1"/>
      <c r="EL425" s="1"/>
      <c r="EM425" s="1"/>
      <c r="EN425" s="1"/>
      <c r="EO425" s="1"/>
      <c r="EP425" s="1"/>
    </row>
    <row r="426" spans="2:146" ht="13.5">
      <c r="B426" s="1"/>
      <c r="C426" s="1"/>
      <c r="DZ426" s="1"/>
      <c r="EA426" s="1"/>
      <c r="EB426" s="1"/>
      <c r="EC426" s="1"/>
      <c r="ED426" s="1"/>
      <c r="EE426" s="1"/>
      <c r="EF426" s="1"/>
      <c r="EG426" s="1"/>
      <c r="EH426" s="1"/>
      <c r="EI426" s="1"/>
      <c r="EJ426" s="1"/>
      <c r="EK426" s="1"/>
      <c r="EL426" s="1"/>
      <c r="EM426" s="1"/>
      <c r="EN426" s="1"/>
      <c r="EO426" s="1"/>
      <c r="EP426" s="1"/>
    </row>
    <row r="427" spans="2:146" ht="13.5">
      <c r="B427" s="1"/>
      <c r="C427" s="1"/>
      <c r="DZ427" s="1"/>
      <c r="EA427" s="1"/>
      <c r="EB427" s="1"/>
      <c r="EC427" s="1"/>
      <c r="ED427" s="1"/>
      <c r="EE427" s="1"/>
      <c r="EF427" s="1"/>
      <c r="EG427" s="1"/>
      <c r="EH427" s="1"/>
      <c r="EI427" s="1"/>
      <c r="EJ427" s="1"/>
      <c r="EK427" s="1"/>
      <c r="EL427" s="1"/>
      <c r="EM427" s="1"/>
      <c r="EN427" s="1"/>
      <c r="EO427" s="1"/>
      <c r="EP427" s="1"/>
    </row>
    <row r="428" spans="2:146" ht="13.5">
      <c r="B428" s="1"/>
      <c r="C428" s="1"/>
      <c r="DZ428" s="1"/>
      <c r="EA428" s="1"/>
      <c r="EB428" s="1"/>
      <c r="EC428" s="1"/>
      <c r="ED428" s="1"/>
      <c r="EE428" s="1"/>
      <c r="EF428" s="1"/>
      <c r="EG428" s="1"/>
      <c r="EH428" s="1"/>
      <c r="EI428" s="1"/>
      <c r="EJ428" s="1"/>
      <c r="EK428" s="1"/>
      <c r="EL428" s="1"/>
      <c r="EM428" s="1"/>
      <c r="EN428" s="1"/>
      <c r="EO428" s="1"/>
      <c r="EP428" s="1"/>
    </row>
    <row r="429" spans="2:146" ht="13.5">
      <c r="B429" s="1"/>
      <c r="C429" s="1"/>
      <c r="DZ429" s="1"/>
      <c r="EA429" s="1"/>
      <c r="EB429" s="1"/>
      <c r="EC429" s="1"/>
      <c r="ED429" s="1"/>
      <c r="EE429" s="1"/>
      <c r="EF429" s="1"/>
      <c r="EG429" s="1"/>
      <c r="EH429" s="1"/>
      <c r="EI429" s="1"/>
      <c r="EJ429" s="1"/>
      <c r="EK429" s="1"/>
      <c r="EL429" s="1"/>
      <c r="EM429" s="1"/>
      <c r="EN429" s="1"/>
      <c r="EO429" s="1"/>
      <c r="EP429" s="1"/>
    </row>
    <row r="430" spans="2:146" ht="13.5">
      <c r="B430" s="1"/>
      <c r="C430" s="1"/>
      <c r="DZ430" s="1"/>
      <c r="EA430" s="1"/>
      <c r="EB430" s="1"/>
      <c r="EC430" s="1"/>
      <c r="ED430" s="1"/>
      <c r="EE430" s="1"/>
      <c r="EF430" s="1"/>
      <c r="EG430" s="1"/>
      <c r="EH430" s="1"/>
      <c r="EI430" s="1"/>
      <c r="EJ430" s="1"/>
      <c r="EK430" s="1"/>
      <c r="EL430" s="1"/>
      <c r="EM430" s="1"/>
      <c r="EN430" s="1"/>
      <c r="EO430" s="1"/>
      <c r="EP430" s="1"/>
    </row>
    <row r="431" spans="2:146" ht="13.5">
      <c r="B431" s="1"/>
      <c r="C431" s="1"/>
      <c r="DZ431" s="1"/>
      <c r="EA431" s="1"/>
      <c r="EB431" s="1"/>
      <c r="EC431" s="1"/>
      <c r="ED431" s="1"/>
      <c r="EE431" s="1"/>
      <c r="EF431" s="1"/>
      <c r="EG431" s="1"/>
      <c r="EH431" s="1"/>
      <c r="EI431" s="1"/>
      <c r="EJ431" s="1"/>
      <c r="EK431" s="1"/>
      <c r="EL431" s="1"/>
      <c r="EM431" s="1"/>
      <c r="EN431" s="1"/>
      <c r="EO431" s="1"/>
      <c r="EP431" s="1"/>
    </row>
    <row r="432" spans="2:146" ht="13.5">
      <c r="B432" s="1"/>
      <c r="C432" s="1"/>
      <c r="DZ432" s="1"/>
      <c r="EA432" s="1"/>
      <c r="EB432" s="1"/>
      <c r="EC432" s="1"/>
      <c r="ED432" s="1"/>
      <c r="EE432" s="1"/>
      <c r="EF432" s="1"/>
      <c r="EG432" s="1"/>
      <c r="EH432" s="1"/>
      <c r="EI432" s="1"/>
      <c r="EJ432" s="1"/>
      <c r="EK432" s="1"/>
      <c r="EL432" s="1"/>
      <c r="EM432" s="1"/>
      <c r="EN432" s="1"/>
      <c r="EO432" s="1"/>
      <c r="EP432" s="1"/>
    </row>
    <row r="433" spans="2:146" ht="13.5">
      <c r="B433" s="1"/>
      <c r="C433" s="1"/>
      <c r="DZ433" s="1"/>
      <c r="EA433" s="1"/>
      <c r="EB433" s="1"/>
      <c r="EC433" s="1"/>
      <c r="ED433" s="1"/>
      <c r="EE433" s="1"/>
      <c r="EF433" s="1"/>
      <c r="EG433" s="1"/>
      <c r="EH433" s="1"/>
      <c r="EI433" s="1"/>
      <c r="EJ433" s="1"/>
      <c r="EK433" s="1"/>
      <c r="EL433" s="1"/>
      <c r="EM433" s="1"/>
      <c r="EN433" s="1"/>
      <c r="EO433" s="1"/>
      <c r="EP433" s="1"/>
    </row>
    <row r="434" spans="2:146" ht="13.5">
      <c r="B434" s="1"/>
      <c r="C434" s="1"/>
      <c r="DZ434" s="1"/>
      <c r="EA434" s="1"/>
      <c r="EB434" s="1"/>
      <c r="EC434" s="1"/>
      <c r="ED434" s="1"/>
      <c r="EE434" s="1"/>
      <c r="EF434" s="1"/>
      <c r="EG434" s="1"/>
      <c r="EH434" s="1"/>
      <c r="EI434" s="1"/>
      <c r="EJ434" s="1"/>
      <c r="EK434" s="1"/>
      <c r="EL434" s="1"/>
      <c r="EM434" s="1"/>
      <c r="EN434" s="1"/>
      <c r="EO434" s="1"/>
      <c r="EP434" s="1"/>
    </row>
    <row r="435" spans="2:146" ht="13.5">
      <c r="B435" s="1"/>
      <c r="C435" s="1"/>
      <c r="DZ435" s="1"/>
      <c r="EA435" s="1"/>
      <c r="EB435" s="1"/>
      <c r="EC435" s="1"/>
      <c r="ED435" s="1"/>
      <c r="EE435" s="1"/>
      <c r="EF435" s="1"/>
      <c r="EG435" s="1"/>
      <c r="EH435" s="1"/>
      <c r="EI435" s="1"/>
      <c r="EJ435" s="1"/>
      <c r="EK435" s="1"/>
      <c r="EL435" s="1"/>
      <c r="EM435" s="1"/>
      <c r="EN435" s="1"/>
      <c r="EO435" s="1"/>
      <c r="EP435" s="1"/>
    </row>
    <row r="436" spans="2:146" ht="13.5">
      <c r="B436" s="1"/>
      <c r="C436" s="1"/>
      <c r="DZ436" s="1"/>
      <c r="EA436" s="1"/>
      <c r="EB436" s="1"/>
      <c r="EC436" s="1"/>
      <c r="ED436" s="1"/>
      <c r="EE436" s="1"/>
      <c r="EF436" s="1"/>
      <c r="EG436" s="1"/>
      <c r="EH436" s="1"/>
      <c r="EI436" s="1"/>
      <c r="EJ436" s="1"/>
      <c r="EK436" s="1"/>
      <c r="EL436" s="1"/>
      <c r="EM436" s="1"/>
      <c r="EN436" s="1"/>
      <c r="EO436" s="1"/>
      <c r="EP436" s="1"/>
    </row>
    <row r="437" spans="2:146" ht="13.5">
      <c r="B437" s="1"/>
      <c r="C437" s="1"/>
      <c r="DZ437" s="1"/>
      <c r="EA437" s="1"/>
      <c r="EB437" s="1"/>
      <c r="EC437" s="1"/>
      <c r="ED437" s="1"/>
      <c r="EE437" s="1"/>
      <c r="EF437" s="1"/>
      <c r="EG437" s="1"/>
      <c r="EH437" s="1"/>
      <c r="EI437" s="1"/>
      <c r="EJ437" s="1"/>
      <c r="EK437" s="1"/>
      <c r="EL437" s="1"/>
      <c r="EM437" s="1"/>
      <c r="EN437" s="1"/>
      <c r="EO437" s="1"/>
      <c r="EP437" s="1"/>
    </row>
    <row r="438" spans="2:146" ht="13.5">
      <c r="B438" s="1"/>
      <c r="C438" s="1"/>
      <c r="DZ438" s="1"/>
      <c r="EA438" s="1"/>
      <c r="EB438" s="1"/>
      <c r="EC438" s="1"/>
      <c r="ED438" s="1"/>
      <c r="EE438" s="1"/>
      <c r="EF438" s="1"/>
      <c r="EG438" s="1"/>
      <c r="EH438" s="1"/>
      <c r="EI438" s="1"/>
      <c r="EJ438" s="1"/>
      <c r="EK438" s="1"/>
      <c r="EL438" s="1"/>
      <c r="EM438" s="1"/>
      <c r="EN438" s="1"/>
      <c r="EO438" s="1"/>
      <c r="EP438" s="1"/>
    </row>
    <row r="439" spans="2:146" ht="13.5">
      <c r="B439" s="1"/>
      <c r="C439" s="1"/>
      <c r="DZ439" s="1"/>
      <c r="EA439" s="1"/>
      <c r="EB439" s="1"/>
      <c r="EC439" s="1"/>
      <c r="ED439" s="1"/>
      <c r="EE439" s="1"/>
      <c r="EF439" s="1"/>
      <c r="EG439" s="1"/>
      <c r="EH439" s="1"/>
      <c r="EI439" s="1"/>
      <c r="EJ439" s="1"/>
      <c r="EK439" s="1"/>
      <c r="EL439" s="1"/>
      <c r="EM439" s="1"/>
      <c r="EN439" s="1"/>
      <c r="EO439" s="1"/>
      <c r="EP439" s="1"/>
    </row>
    <row r="440" spans="2:146" ht="13.5">
      <c r="B440" s="1"/>
      <c r="C440" s="1"/>
      <c r="DZ440" s="1"/>
      <c r="EA440" s="1"/>
      <c r="EB440" s="1"/>
      <c r="EC440" s="1"/>
      <c r="ED440" s="1"/>
      <c r="EE440" s="1"/>
      <c r="EF440" s="1"/>
      <c r="EG440" s="1"/>
      <c r="EH440" s="1"/>
      <c r="EI440" s="1"/>
      <c r="EJ440" s="1"/>
      <c r="EK440" s="1"/>
      <c r="EL440" s="1"/>
      <c r="EM440" s="1"/>
      <c r="EN440" s="1"/>
      <c r="EO440" s="1"/>
      <c r="EP440" s="1"/>
    </row>
    <row r="441" spans="2:146" ht="13.5">
      <c r="B441" s="1"/>
      <c r="C441" s="1"/>
      <c r="DZ441" s="1"/>
      <c r="EA441" s="1"/>
      <c r="EB441" s="1"/>
      <c r="EC441" s="1"/>
      <c r="ED441" s="1"/>
      <c r="EE441" s="1"/>
      <c r="EF441" s="1"/>
      <c r="EG441" s="1"/>
      <c r="EH441" s="1"/>
      <c r="EI441" s="1"/>
      <c r="EJ441" s="1"/>
      <c r="EK441" s="1"/>
      <c r="EL441" s="1"/>
      <c r="EM441" s="1"/>
      <c r="EN441" s="1"/>
      <c r="EO441" s="1"/>
      <c r="EP441" s="1"/>
    </row>
    <row r="442" spans="2:146" ht="13.5">
      <c r="B442" s="1"/>
      <c r="C442" s="1"/>
      <c r="DZ442" s="1"/>
      <c r="EA442" s="1"/>
      <c r="EB442" s="1"/>
      <c r="EC442" s="1"/>
      <c r="ED442" s="1"/>
      <c r="EE442" s="1"/>
      <c r="EF442" s="1"/>
      <c r="EG442" s="1"/>
      <c r="EH442" s="1"/>
      <c r="EI442" s="1"/>
      <c r="EJ442" s="1"/>
      <c r="EK442" s="1"/>
      <c r="EL442" s="1"/>
      <c r="EM442" s="1"/>
      <c r="EN442" s="1"/>
      <c r="EO442" s="1"/>
      <c r="EP442" s="1"/>
    </row>
    <row r="443" spans="2:146" ht="13.5">
      <c r="B443" s="1"/>
      <c r="C443" s="1"/>
      <c r="DZ443" s="1"/>
      <c r="EA443" s="1"/>
      <c r="EB443" s="1"/>
      <c r="EC443" s="1"/>
      <c r="ED443" s="1"/>
      <c r="EE443" s="1"/>
      <c r="EF443" s="1"/>
      <c r="EG443" s="1"/>
      <c r="EH443" s="1"/>
      <c r="EI443" s="1"/>
      <c r="EJ443" s="1"/>
      <c r="EK443" s="1"/>
      <c r="EL443" s="1"/>
      <c r="EM443" s="1"/>
      <c r="EN443" s="1"/>
      <c r="EO443" s="1"/>
      <c r="EP443" s="1"/>
    </row>
    <row r="444" spans="2:146" ht="13.5">
      <c r="B444" s="1"/>
      <c r="C444" s="1"/>
      <c r="DZ444" s="1"/>
      <c r="EA444" s="1"/>
      <c r="EB444" s="1"/>
      <c r="EC444" s="1"/>
      <c r="ED444" s="1"/>
      <c r="EE444" s="1"/>
      <c r="EF444" s="1"/>
      <c r="EG444" s="1"/>
      <c r="EH444" s="1"/>
      <c r="EI444" s="1"/>
      <c r="EJ444" s="1"/>
      <c r="EK444" s="1"/>
      <c r="EL444" s="1"/>
      <c r="EM444" s="1"/>
      <c r="EN444" s="1"/>
      <c r="EO444" s="1"/>
      <c r="EP444" s="1"/>
    </row>
    <row r="445" spans="2:146" ht="13.5">
      <c r="B445" s="1"/>
      <c r="C445" s="1"/>
      <c r="DZ445" s="1"/>
      <c r="EA445" s="1"/>
      <c r="EB445" s="1"/>
      <c r="EC445" s="1"/>
      <c r="ED445" s="1"/>
      <c r="EE445" s="1"/>
      <c r="EF445" s="1"/>
      <c r="EG445" s="1"/>
      <c r="EH445" s="1"/>
      <c r="EI445" s="1"/>
      <c r="EJ445" s="1"/>
      <c r="EK445" s="1"/>
      <c r="EL445" s="1"/>
      <c r="EM445" s="1"/>
      <c r="EN445" s="1"/>
      <c r="EO445" s="1"/>
      <c r="EP445" s="1"/>
    </row>
    <row r="446" spans="2:146" ht="13.5">
      <c r="B446" s="1"/>
      <c r="C446" s="1"/>
      <c r="DZ446" s="1"/>
      <c r="EA446" s="1"/>
      <c r="EB446" s="1"/>
      <c r="EC446" s="1"/>
      <c r="ED446" s="1"/>
      <c r="EE446" s="1"/>
      <c r="EF446" s="1"/>
      <c r="EG446" s="1"/>
      <c r="EH446" s="1"/>
      <c r="EI446" s="1"/>
      <c r="EJ446" s="1"/>
      <c r="EK446" s="1"/>
      <c r="EL446" s="1"/>
      <c r="EM446" s="1"/>
      <c r="EN446" s="1"/>
      <c r="EO446" s="1"/>
      <c r="EP446" s="1"/>
    </row>
    <row r="447" spans="2:146" ht="13.5">
      <c r="B447" s="1"/>
      <c r="C447" s="1"/>
      <c r="DZ447" s="1"/>
      <c r="EA447" s="1"/>
      <c r="EB447" s="1"/>
      <c r="EC447" s="1"/>
      <c r="ED447" s="1"/>
      <c r="EE447" s="1"/>
      <c r="EF447" s="1"/>
      <c r="EG447" s="1"/>
      <c r="EH447" s="1"/>
      <c r="EI447" s="1"/>
      <c r="EJ447" s="1"/>
      <c r="EK447" s="1"/>
      <c r="EL447" s="1"/>
      <c r="EM447" s="1"/>
      <c r="EN447" s="1"/>
      <c r="EO447" s="1"/>
      <c r="EP447" s="1"/>
    </row>
    <row r="448" spans="2:146" ht="13.5">
      <c r="B448" s="1"/>
      <c r="C448" s="1"/>
      <c r="DZ448" s="1"/>
      <c r="EA448" s="1"/>
      <c r="EB448" s="1"/>
      <c r="EC448" s="1"/>
      <c r="ED448" s="1"/>
      <c r="EE448" s="1"/>
      <c r="EF448" s="1"/>
      <c r="EG448" s="1"/>
      <c r="EH448" s="1"/>
      <c r="EI448" s="1"/>
      <c r="EJ448" s="1"/>
      <c r="EK448" s="1"/>
      <c r="EL448" s="1"/>
      <c r="EM448" s="1"/>
      <c r="EN448" s="1"/>
      <c r="EO448" s="1"/>
      <c r="EP448" s="1"/>
    </row>
    <row r="449" spans="2:146" ht="13.5">
      <c r="B449" s="1"/>
      <c r="C449" s="1"/>
      <c r="DZ449" s="1"/>
      <c r="EA449" s="1"/>
      <c r="EB449" s="1"/>
      <c r="EC449" s="1"/>
      <c r="ED449" s="1"/>
      <c r="EE449" s="1"/>
      <c r="EF449" s="1"/>
      <c r="EG449" s="1"/>
      <c r="EH449" s="1"/>
      <c r="EI449" s="1"/>
      <c r="EJ449" s="1"/>
      <c r="EK449" s="1"/>
      <c r="EL449" s="1"/>
      <c r="EM449" s="1"/>
      <c r="EN449" s="1"/>
      <c r="EO449" s="1"/>
      <c r="EP449" s="1"/>
    </row>
    <row r="450" spans="2:146" ht="13.5">
      <c r="B450" s="1"/>
      <c r="C450" s="1"/>
      <c r="DZ450" s="1"/>
      <c r="EA450" s="1"/>
      <c r="EB450" s="1"/>
      <c r="EC450" s="1"/>
      <c r="ED450" s="1"/>
      <c r="EE450" s="1"/>
      <c r="EF450" s="1"/>
      <c r="EG450" s="1"/>
      <c r="EH450" s="1"/>
      <c r="EI450" s="1"/>
      <c r="EJ450" s="1"/>
      <c r="EK450" s="1"/>
      <c r="EL450" s="1"/>
      <c r="EM450" s="1"/>
      <c r="EN450" s="1"/>
      <c r="EO450" s="1"/>
      <c r="EP450" s="1"/>
    </row>
    <row r="451" spans="2:146" ht="13.5">
      <c r="B451" s="1"/>
      <c r="C451" s="1"/>
      <c r="DZ451" s="1"/>
      <c r="EA451" s="1"/>
      <c r="EB451" s="1"/>
      <c r="EC451" s="1"/>
      <c r="ED451" s="1"/>
      <c r="EE451" s="1"/>
      <c r="EF451" s="1"/>
      <c r="EG451" s="1"/>
      <c r="EH451" s="1"/>
      <c r="EI451" s="1"/>
      <c r="EJ451" s="1"/>
      <c r="EK451" s="1"/>
      <c r="EL451" s="1"/>
      <c r="EM451" s="1"/>
      <c r="EN451" s="1"/>
      <c r="EO451" s="1"/>
      <c r="EP451" s="1"/>
    </row>
    <row r="452" spans="2:146" ht="13.5">
      <c r="B452" s="1"/>
      <c r="C452" s="1"/>
      <c r="DZ452" s="1"/>
      <c r="EA452" s="1"/>
      <c r="EB452" s="1"/>
      <c r="EC452" s="1"/>
      <c r="ED452" s="1"/>
      <c r="EE452" s="1"/>
      <c r="EF452" s="1"/>
      <c r="EG452" s="1"/>
      <c r="EH452" s="1"/>
      <c r="EI452" s="1"/>
      <c r="EJ452" s="1"/>
      <c r="EK452" s="1"/>
      <c r="EL452" s="1"/>
      <c r="EM452" s="1"/>
      <c r="EN452" s="1"/>
      <c r="EO452" s="1"/>
      <c r="EP452" s="1"/>
    </row>
    <row r="453" spans="2:146" ht="13.5">
      <c r="B453" s="1"/>
      <c r="C453" s="1"/>
      <c r="DZ453" s="1"/>
      <c r="EA453" s="1"/>
      <c r="EB453" s="1"/>
      <c r="EC453" s="1"/>
      <c r="ED453" s="1"/>
      <c r="EE453" s="1"/>
      <c r="EF453" s="1"/>
      <c r="EG453" s="1"/>
      <c r="EH453" s="1"/>
      <c r="EI453" s="1"/>
      <c r="EJ453" s="1"/>
      <c r="EK453" s="1"/>
      <c r="EL453" s="1"/>
      <c r="EM453" s="1"/>
      <c r="EN453" s="1"/>
      <c r="EO453" s="1"/>
      <c r="EP453" s="1"/>
    </row>
    <row r="454" spans="2:146" ht="13.5">
      <c r="B454" s="1"/>
      <c r="C454" s="1"/>
      <c r="DZ454" s="1"/>
      <c r="EA454" s="1"/>
      <c r="EB454" s="1"/>
      <c r="EC454" s="1"/>
      <c r="ED454" s="1"/>
      <c r="EE454" s="1"/>
      <c r="EF454" s="1"/>
      <c r="EG454" s="1"/>
      <c r="EH454" s="1"/>
      <c r="EI454" s="1"/>
      <c r="EJ454" s="1"/>
      <c r="EK454" s="1"/>
      <c r="EL454" s="1"/>
      <c r="EM454" s="1"/>
      <c r="EN454" s="1"/>
      <c r="EO454" s="1"/>
      <c r="EP454" s="1"/>
    </row>
    <row r="455" spans="2:146" ht="13.5">
      <c r="B455" s="1"/>
      <c r="C455" s="1"/>
      <c r="DZ455" s="1"/>
      <c r="EA455" s="1"/>
      <c r="EB455" s="1"/>
      <c r="EC455" s="1"/>
      <c r="ED455" s="1"/>
      <c r="EE455" s="1"/>
      <c r="EF455" s="1"/>
      <c r="EG455" s="1"/>
      <c r="EH455" s="1"/>
      <c r="EI455" s="1"/>
      <c r="EJ455" s="1"/>
      <c r="EK455" s="1"/>
      <c r="EL455" s="1"/>
      <c r="EM455" s="1"/>
      <c r="EN455" s="1"/>
      <c r="EO455" s="1"/>
      <c r="EP455" s="1"/>
    </row>
    <row r="456" spans="2:146" ht="13.5">
      <c r="B456" s="1"/>
      <c r="C456" s="1"/>
      <c r="DZ456" s="1"/>
      <c r="EA456" s="1"/>
      <c r="EB456" s="1"/>
      <c r="EC456" s="1"/>
      <c r="ED456" s="1"/>
      <c r="EE456" s="1"/>
      <c r="EF456" s="1"/>
      <c r="EG456" s="1"/>
      <c r="EH456" s="1"/>
      <c r="EI456" s="1"/>
      <c r="EJ456" s="1"/>
      <c r="EK456" s="1"/>
      <c r="EL456" s="1"/>
      <c r="EM456" s="1"/>
      <c r="EN456" s="1"/>
      <c r="EO456" s="1"/>
      <c r="EP456" s="1"/>
    </row>
    <row r="457" spans="2:146" ht="13.5">
      <c r="B457" s="1"/>
      <c r="C457" s="1"/>
      <c r="DZ457" s="1"/>
      <c r="EA457" s="1"/>
      <c r="EB457" s="1"/>
      <c r="EC457" s="1"/>
      <c r="ED457" s="1"/>
      <c r="EE457" s="1"/>
      <c r="EF457" s="1"/>
      <c r="EG457" s="1"/>
      <c r="EH457" s="1"/>
      <c r="EI457" s="1"/>
      <c r="EJ457" s="1"/>
      <c r="EK457" s="1"/>
      <c r="EL457" s="1"/>
      <c r="EM457" s="1"/>
      <c r="EN457" s="1"/>
      <c r="EO457" s="1"/>
      <c r="EP457" s="1"/>
    </row>
    <row r="458" spans="2:146" ht="13.5">
      <c r="B458" s="1"/>
      <c r="C458" s="1"/>
      <c r="DZ458" s="1"/>
      <c r="EA458" s="1"/>
      <c r="EB458" s="1"/>
      <c r="EC458" s="1"/>
      <c r="ED458" s="1"/>
      <c r="EE458" s="1"/>
      <c r="EF458" s="1"/>
      <c r="EG458" s="1"/>
      <c r="EH458" s="1"/>
      <c r="EI458" s="1"/>
      <c r="EJ458" s="1"/>
      <c r="EK458" s="1"/>
      <c r="EL458" s="1"/>
      <c r="EM458" s="1"/>
      <c r="EN458" s="1"/>
      <c r="EO458" s="1"/>
      <c r="EP458" s="1"/>
    </row>
    <row r="459" spans="2:146" ht="13.5">
      <c r="B459" s="1"/>
      <c r="C459" s="1"/>
      <c r="DZ459" s="1"/>
      <c r="EA459" s="1"/>
      <c r="EB459" s="1"/>
      <c r="EC459" s="1"/>
      <c r="ED459" s="1"/>
      <c r="EE459" s="1"/>
      <c r="EF459" s="1"/>
      <c r="EG459" s="1"/>
      <c r="EH459" s="1"/>
      <c r="EI459" s="1"/>
      <c r="EJ459" s="1"/>
      <c r="EK459" s="1"/>
      <c r="EL459" s="1"/>
      <c r="EM459" s="1"/>
      <c r="EN459" s="1"/>
      <c r="EO459" s="1"/>
      <c r="EP459" s="1"/>
    </row>
    <row r="460" spans="2:146" ht="13.5">
      <c r="B460" s="1"/>
      <c r="C460" s="1"/>
      <c r="DZ460" s="1"/>
      <c r="EA460" s="1"/>
      <c r="EB460" s="1"/>
      <c r="EC460" s="1"/>
      <c r="ED460" s="1"/>
      <c r="EE460" s="1"/>
      <c r="EF460" s="1"/>
      <c r="EG460" s="1"/>
      <c r="EH460" s="1"/>
      <c r="EI460" s="1"/>
      <c r="EJ460" s="1"/>
      <c r="EK460" s="1"/>
      <c r="EL460" s="1"/>
      <c r="EM460" s="1"/>
      <c r="EN460" s="1"/>
      <c r="EO460" s="1"/>
      <c r="EP460" s="1"/>
    </row>
    <row r="461" spans="2:146" ht="13.5">
      <c r="B461" s="1"/>
      <c r="C461" s="1"/>
      <c r="DZ461" s="1"/>
      <c r="EA461" s="1"/>
      <c r="EB461" s="1"/>
      <c r="EC461" s="1"/>
      <c r="ED461" s="1"/>
      <c r="EE461" s="1"/>
      <c r="EF461" s="1"/>
      <c r="EG461" s="1"/>
      <c r="EH461" s="1"/>
      <c r="EI461" s="1"/>
      <c r="EJ461" s="1"/>
      <c r="EK461" s="1"/>
      <c r="EL461" s="1"/>
      <c r="EM461" s="1"/>
      <c r="EN461" s="1"/>
      <c r="EO461" s="1"/>
      <c r="EP461" s="1"/>
    </row>
    <row r="462" spans="2:146" ht="13.5">
      <c r="B462" s="1"/>
      <c r="C462" s="1"/>
      <c r="DZ462" s="1"/>
      <c r="EA462" s="1"/>
      <c r="EB462" s="1"/>
      <c r="EC462" s="1"/>
      <c r="ED462" s="1"/>
      <c r="EE462" s="1"/>
      <c r="EF462" s="1"/>
      <c r="EG462" s="1"/>
      <c r="EH462" s="1"/>
      <c r="EI462" s="1"/>
      <c r="EJ462" s="1"/>
      <c r="EK462" s="1"/>
      <c r="EL462" s="1"/>
      <c r="EM462" s="1"/>
      <c r="EN462" s="1"/>
      <c r="EO462" s="1"/>
      <c r="EP462" s="1"/>
    </row>
    <row r="463" spans="2:146" ht="13.5">
      <c r="B463" s="1"/>
      <c r="C463" s="1"/>
      <c r="DZ463" s="1"/>
      <c r="EA463" s="1"/>
      <c r="EB463" s="1"/>
      <c r="EC463" s="1"/>
      <c r="ED463" s="1"/>
      <c r="EE463" s="1"/>
      <c r="EF463" s="1"/>
      <c r="EG463" s="1"/>
      <c r="EH463" s="1"/>
      <c r="EI463" s="1"/>
      <c r="EJ463" s="1"/>
      <c r="EK463" s="1"/>
      <c r="EL463" s="1"/>
      <c r="EM463" s="1"/>
      <c r="EN463" s="1"/>
      <c r="EO463" s="1"/>
      <c r="EP463" s="1"/>
    </row>
    <row r="464" spans="2:146" ht="13.5">
      <c r="B464" s="1"/>
      <c r="C464" s="1"/>
      <c r="DZ464" s="1"/>
      <c r="EA464" s="1"/>
      <c r="EB464" s="1"/>
      <c r="EC464" s="1"/>
      <c r="ED464" s="1"/>
      <c r="EE464" s="1"/>
      <c r="EF464" s="1"/>
      <c r="EG464" s="1"/>
      <c r="EH464" s="1"/>
      <c r="EI464" s="1"/>
      <c r="EJ464" s="1"/>
      <c r="EK464" s="1"/>
      <c r="EL464" s="1"/>
      <c r="EM464" s="1"/>
      <c r="EN464" s="1"/>
      <c r="EO464" s="1"/>
      <c r="EP464" s="1"/>
    </row>
    <row r="465" spans="2:146" ht="13.5">
      <c r="B465" s="1"/>
      <c r="C465" s="1"/>
      <c r="DZ465" s="1"/>
      <c r="EA465" s="1"/>
      <c r="EB465" s="1"/>
      <c r="EC465" s="1"/>
      <c r="ED465" s="1"/>
      <c r="EE465" s="1"/>
      <c r="EF465" s="1"/>
      <c r="EG465" s="1"/>
      <c r="EH465" s="1"/>
      <c r="EI465" s="1"/>
      <c r="EJ465" s="1"/>
      <c r="EK465" s="1"/>
      <c r="EL465" s="1"/>
      <c r="EM465" s="1"/>
      <c r="EN465" s="1"/>
      <c r="EO465" s="1"/>
      <c r="EP465" s="1"/>
    </row>
    <row r="466" spans="2:146" ht="13.5">
      <c r="B466" s="1"/>
      <c r="C466" s="1"/>
      <c r="DZ466" s="1"/>
      <c r="EA466" s="1"/>
      <c r="EB466" s="1"/>
      <c r="EC466" s="1"/>
      <c r="ED466" s="1"/>
      <c r="EE466" s="1"/>
      <c r="EF466" s="1"/>
      <c r="EG466" s="1"/>
      <c r="EH466" s="1"/>
      <c r="EI466" s="1"/>
      <c r="EJ466" s="1"/>
      <c r="EK466" s="1"/>
      <c r="EL466" s="1"/>
      <c r="EM466" s="1"/>
      <c r="EN466" s="1"/>
      <c r="EO466" s="1"/>
      <c r="EP466" s="1"/>
    </row>
    <row r="467" spans="2:146" ht="13.5">
      <c r="B467" s="1"/>
      <c r="C467" s="1"/>
      <c r="DZ467" s="1"/>
      <c r="EA467" s="1"/>
      <c r="EB467" s="1"/>
      <c r="EC467" s="1"/>
      <c r="ED467" s="1"/>
      <c r="EE467" s="1"/>
      <c r="EF467" s="1"/>
      <c r="EG467" s="1"/>
      <c r="EH467" s="1"/>
      <c r="EI467" s="1"/>
      <c r="EJ467" s="1"/>
      <c r="EK467" s="1"/>
      <c r="EL467" s="1"/>
      <c r="EM467" s="1"/>
      <c r="EN467" s="1"/>
      <c r="EO467" s="1"/>
      <c r="EP467" s="1"/>
    </row>
    <row r="468" spans="2:146" ht="13.5">
      <c r="B468" s="1"/>
      <c r="C468" s="1"/>
      <c r="DZ468" s="1"/>
      <c r="EA468" s="1"/>
      <c r="EB468" s="1"/>
      <c r="EC468" s="1"/>
      <c r="ED468" s="1"/>
      <c r="EE468" s="1"/>
      <c r="EF468" s="1"/>
      <c r="EG468" s="1"/>
      <c r="EH468" s="1"/>
      <c r="EI468" s="1"/>
      <c r="EJ468" s="1"/>
      <c r="EK468" s="1"/>
      <c r="EL468" s="1"/>
      <c r="EM468" s="1"/>
      <c r="EN468" s="1"/>
      <c r="EO468" s="1"/>
      <c r="EP468" s="1"/>
    </row>
    <row r="469" spans="2:146" ht="13.5">
      <c r="B469" s="1"/>
      <c r="C469" s="1"/>
      <c r="DZ469" s="1"/>
      <c r="EA469" s="1"/>
      <c r="EB469" s="1"/>
      <c r="EC469" s="1"/>
      <c r="ED469" s="1"/>
      <c r="EE469" s="1"/>
      <c r="EF469" s="1"/>
      <c r="EG469" s="1"/>
      <c r="EH469" s="1"/>
      <c r="EI469" s="1"/>
      <c r="EJ469" s="1"/>
      <c r="EK469" s="1"/>
      <c r="EL469" s="1"/>
      <c r="EM469" s="1"/>
      <c r="EN469" s="1"/>
      <c r="EO469" s="1"/>
      <c r="EP469" s="1"/>
    </row>
    <row r="470" spans="2:146" ht="13.5">
      <c r="B470" s="1"/>
      <c r="C470" s="1"/>
      <c r="DZ470" s="1"/>
      <c r="EA470" s="1"/>
      <c r="EB470" s="1"/>
      <c r="EC470" s="1"/>
      <c r="ED470" s="1"/>
      <c r="EE470" s="1"/>
      <c r="EF470" s="1"/>
      <c r="EG470" s="1"/>
      <c r="EH470" s="1"/>
      <c r="EI470" s="1"/>
      <c r="EJ470" s="1"/>
      <c r="EK470" s="1"/>
      <c r="EL470" s="1"/>
      <c r="EM470" s="1"/>
      <c r="EN470" s="1"/>
      <c r="EO470" s="1"/>
      <c r="EP470" s="1"/>
    </row>
    <row r="471" spans="2:146" ht="13.5">
      <c r="B471" s="1"/>
      <c r="C471" s="1"/>
      <c r="DZ471" s="1"/>
      <c r="EA471" s="1"/>
      <c r="EB471" s="1"/>
      <c r="EC471" s="1"/>
      <c r="ED471" s="1"/>
      <c r="EE471" s="1"/>
      <c r="EF471" s="1"/>
      <c r="EG471" s="1"/>
      <c r="EH471" s="1"/>
      <c r="EI471" s="1"/>
      <c r="EJ471" s="1"/>
      <c r="EK471" s="1"/>
      <c r="EL471" s="1"/>
      <c r="EM471" s="1"/>
      <c r="EN471" s="1"/>
      <c r="EO471" s="1"/>
      <c r="EP471" s="1"/>
    </row>
    <row r="472" spans="2:146" ht="13.5">
      <c r="B472" s="1"/>
      <c r="C472" s="1"/>
      <c r="DZ472" s="1"/>
      <c r="EA472" s="1"/>
      <c r="EB472" s="1"/>
      <c r="EC472" s="1"/>
      <c r="ED472" s="1"/>
      <c r="EE472" s="1"/>
      <c r="EF472" s="1"/>
      <c r="EG472" s="1"/>
      <c r="EH472" s="1"/>
      <c r="EI472" s="1"/>
      <c r="EJ472" s="1"/>
      <c r="EK472" s="1"/>
      <c r="EL472" s="1"/>
      <c r="EM472" s="1"/>
      <c r="EN472" s="1"/>
      <c r="EO472" s="1"/>
      <c r="EP472" s="1"/>
    </row>
    <row r="473" spans="2:146" ht="13.5">
      <c r="B473" s="1"/>
      <c r="C473" s="1"/>
      <c r="DZ473" s="1"/>
      <c r="EA473" s="1"/>
      <c r="EB473" s="1"/>
      <c r="EC473" s="1"/>
      <c r="ED473" s="1"/>
      <c r="EE473" s="1"/>
      <c r="EF473" s="1"/>
      <c r="EG473" s="1"/>
      <c r="EH473" s="1"/>
      <c r="EI473" s="1"/>
      <c r="EJ473" s="1"/>
      <c r="EK473" s="1"/>
      <c r="EL473" s="1"/>
      <c r="EM473" s="1"/>
      <c r="EN473" s="1"/>
      <c r="EO473" s="1"/>
      <c r="EP473" s="1"/>
    </row>
    <row r="474" spans="2:146" ht="13.5">
      <c r="B474" s="1"/>
      <c r="C474" s="1"/>
      <c r="DZ474" s="1"/>
      <c r="EA474" s="1"/>
      <c r="EB474" s="1"/>
      <c r="EC474" s="1"/>
      <c r="ED474" s="1"/>
      <c r="EE474" s="1"/>
      <c r="EF474" s="1"/>
      <c r="EG474" s="1"/>
      <c r="EH474" s="1"/>
      <c r="EI474" s="1"/>
      <c r="EJ474" s="1"/>
      <c r="EK474" s="1"/>
      <c r="EL474" s="1"/>
      <c r="EM474" s="1"/>
      <c r="EN474" s="1"/>
      <c r="EO474" s="1"/>
      <c r="EP474" s="1"/>
    </row>
    <row r="475" spans="2:146" ht="13.5">
      <c r="B475" s="1"/>
      <c r="C475" s="1"/>
      <c r="DZ475" s="1"/>
      <c r="EA475" s="1"/>
      <c r="EB475" s="1"/>
      <c r="EC475" s="1"/>
      <c r="ED475" s="1"/>
      <c r="EE475" s="1"/>
      <c r="EF475" s="1"/>
      <c r="EG475" s="1"/>
      <c r="EH475" s="1"/>
      <c r="EI475" s="1"/>
      <c r="EJ475" s="1"/>
      <c r="EK475" s="1"/>
      <c r="EL475" s="1"/>
      <c r="EM475" s="1"/>
      <c r="EN475" s="1"/>
      <c r="EO475" s="1"/>
      <c r="EP475" s="1"/>
    </row>
    <row r="476" spans="2:146" ht="13.5">
      <c r="B476" s="1"/>
      <c r="C476" s="1"/>
      <c r="DZ476" s="1"/>
      <c r="EA476" s="1"/>
      <c r="EB476" s="1"/>
      <c r="EC476" s="1"/>
      <c r="ED476" s="1"/>
      <c r="EE476" s="1"/>
      <c r="EF476" s="1"/>
      <c r="EG476" s="1"/>
      <c r="EH476" s="1"/>
      <c r="EI476" s="1"/>
      <c r="EJ476" s="1"/>
      <c r="EK476" s="1"/>
      <c r="EL476" s="1"/>
      <c r="EM476" s="1"/>
      <c r="EN476" s="1"/>
      <c r="EO476" s="1"/>
      <c r="EP476" s="1"/>
    </row>
    <row r="477" spans="2:146" ht="13.5">
      <c r="B477" s="1"/>
      <c r="C477" s="1"/>
      <c r="DZ477" s="1"/>
      <c r="EA477" s="1"/>
      <c r="EB477" s="1"/>
      <c r="EC477" s="1"/>
      <c r="ED477" s="1"/>
      <c r="EE477" s="1"/>
      <c r="EF477" s="1"/>
      <c r="EG477" s="1"/>
      <c r="EH477" s="1"/>
      <c r="EI477" s="1"/>
      <c r="EJ477" s="1"/>
      <c r="EK477" s="1"/>
      <c r="EL477" s="1"/>
      <c r="EM477" s="1"/>
      <c r="EN477" s="1"/>
      <c r="EO477" s="1"/>
      <c r="EP477" s="1"/>
    </row>
    <row r="478" spans="2:146" ht="13.5">
      <c r="B478" s="1"/>
      <c r="C478" s="1"/>
      <c r="DZ478" s="1"/>
      <c r="EA478" s="1"/>
      <c r="EB478" s="1"/>
      <c r="EC478" s="1"/>
      <c r="ED478" s="1"/>
      <c r="EE478" s="1"/>
      <c r="EF478" s="1"/>
      <c r="EG478" s="1"/>
      <c r="EH478" s="1"/>
      <c r="EI478" s="1"/>
      <c r="EJ478" s="1"/>
      <c r="EK478" s="1"/>
      <c r="EL478" s="1"/>
      <c r="EM478" s="1"/>
      <c r="EN478" s="1"/>
      <c r="EO478" s="1"/>
      <c r="EP478" s="1"/>
    </row>
    <row r="479" spans="2:146" ht="13.5">
      <c r="B479" s="1"/>
      <c r="C479" s="1"/>
      <c r="DZ479" s="1"/>
      <c r="EA479" s="1"/>
      <c r="EB479" s="1"/>
      <c r="EC479" s="1"/>
      <c r="ED479" s="1"/>
      <c r="EE479" s="1"/>
      <c r="EF479" s="1"/>
      <c r="EG479" s="1"/>
      <c r="EH479" s="1"/>
      <c r="EI479" s="1"/>
      <c r="EJ479" s="1"/>
      <c r="EK479" s="1"/>
      <c r="EL479" s="1"/>
      <c r="EM479" s="1"/>
      <c r="EN479" s="1"/>
      <c r="EO479" s="1"/>
      <c r="EP479" s="1"/>
    </row>
    <row r="480" spans="2:146" ht="13.5">
      <c r="B480" s="1"/>
      <c r="C480" s="1"/>
      <c r="DZ480" s="1"/>
      <c r="EA480" s="1"/>
      <c r="EB480" s="1"/>
      <c r="EC480" s="1"/>
      <c r="ED480" s="1"/>
      <c r="EE480" s="1"/>
      <c r="EF480" s="1"/>
      <c r="EG480" s="1"/>
      <c r="EH480" s="1"/>
      <c r="EI480" s="1"/>
      <c r="EJ480" s="1"/>
      <c r="EK480" s="1"/>
      <c r="EL480" s="1"/>
      <c r="EM480" s="1"/>
      <c r="EN480" s="1"/>
      <c r="EO480" s="1"/>
      <c r="EP480" s="1"/>
    </row>
    <row r="481" spans="2:146" ht="13.5">
      <c r="B481" s="1"/>
      <c r="C481" s="1"/>
      <c r="DZ481" s="1"/>
      <c r="EA481" s="1"/>
      <c r="EB481" s="1"/>
      <c r="EC481" s="1"/>
      <c r="ED481" s="1"/>
      <c r="EE481" s="1"/>
      <c r="EF481" s="1"/>
      <c r="EG481" s="1"/>
      <c r="EH481" s="1"/>
      <c r="EI481" s="1"/>
      <c r="EJ481" s="1"/>
      <c r="EK481" s="1"/>
      <c r="EL481" s="1"/>
      <c r="EM481" s="1"/>
      <c r="EN481" s="1"/>
      <c r="EO481" s="1"/>
      <c r="EP481" s="1"/>
    </row>
    <row r="482" spans="2:146" ht="13.5">
      <c r="B482" s="1"/>
      <c r="C482" s="1"/>
      <c r="DZ482" s="1"/>
      <c r="EA482" s="1"/>
      <c r="EB482" s="1"/>
      <c r="EC482" s="1"/>
      <c r="ED482" s="1"/>
      <c r="EE482" s="1"/>
      <c r="EF482" s="1"/>
      <c r="EG482" s="1"/>
      <c r="EH482" s="1"/>
      <c r="EI482" s="1"/>
      <c r="EJ482" s="1"/>
      <c r="EK482" s="1"/>
      <c r="EL482" s="1"/>
      <c r="EM482" s="1"/>
      <c r="EN482" s="1"/>
      <c r="EO482" s="1"/>
      <c r="EP482" s="1"/>
    </row>
    <row r="483" spans="2:146" ht="13.5">
      <c r="B483" s="1"/>
      <c r="C483" s="1"/>
      <c r="DZ483" s="1"/>
      <c r="EA483" s="1"/>
      <c r="EB483" s="1"/>
      <c r="EC483" s="1"/>
      <c r="ED483" s="1"/>
      <c r="EE483" s="1"/>
      <c r="EF483" s="1"/>
      <c r="EG483" s="1"/>
      <c r="EH483" s="1"/>
      <c r="EI483" s="1"/>
      <c r="EJ483" s="1"/>
      <c r="EK483" s="1"/>
      <c r="EL483" s="1"/>
      <c r="EM483" s="1"/>
      <c r="EN483" s="1"/>
      <c r="EO483" s="1"/>
      <c r="EP483" s="1"/>
    </row>
    <row r="484" spans="2:146" ht="13.5">
      <c r="B484" s="1"/>
      <c r="C484" s="1"/>
      <c r="DZ484" s="1"/>
      <c r="EA484" s="1"/>
      <c r="EB484" s="1"/>
      <c r="EC484" s="1"/>
      <c r="ED484" s="1"/>
      <c r="EE484" s="1"/>
      <c r="EF484" s="1"/>
      <c r="EG484" s="1"/>
      <c r="EH484" s="1"/>
      <c r="EI484" s="1"/>
      <c r="EJ484" s="1"/>
      <c r="EK484" s="1"/>
      <c r="EL484" s="1"/>
      <c r="EM484" s="1"/>
      <c r="EN484" s="1"/>
      <c r="EO484" s="1"/>
      <c r="EP484" s="1"/>
    </row>
    <row r="485" spans="2:146" ht="13.5">
      <c r="B485" s="1"/>
      <c r="C485" s="1"/>
      <c r="DZ485" s="1"/>
      <c r="EA485" s="1"/>
      <c r="EB485" s="1"/>
      <c r="EC485" s="1"/>
      <c r="ED485" s="1"/>
      <c r="EE485" s="1"/>
      <c r="EF485" s="1"/>
      <c r="EG485" s="1"/>
      <c r="EH485" s="1"/>
      <c r="EI485" s="1"/>
      <c r="EJ485" s="1"/>
      <c r="EK485" s="1"/>
      <c r="EL485" s="1"/>
      <c r="EM485" s="1"/>
      <c r="EN485" s="1"/>
      <c r="EO485" s="1"/>
      <c r="EP485" s="1"/>
    </row>
    <row r="486" spans="2:146" ht="13.5">
      <c r="B486" s="1"/>
      <c r="C486" s="1"/>
      <c r="DZ486" s="1"/>
      <c r="EA486" s="1"/>
      <c r="EB486" s="1"/>
      <c r="EC486" s="1"/>
      <c r="ED486" s="1"/>
      <c r="EE486" s="1"/>
      <c r="EF486" s="1"/>
      <c r="EG486" s="1"/>
      <c r="EH486" s="1"/>
      <c r="EI486" s="1"/>
      <c r="EJ486" s="1"/>
      <c r="EK486" s="1"/>
      <c r="EL486" s="1"/>
      <c r="EM486" s="1"/>
      <c r="EN486" s="1"/>
      <c r="EO486" s="1"/>
      <c r="EP486" s="1"/>
    </row>
    <row r="487" spans="2:146" ht="13.5">
      <c r="B487" s="1"/>
      <c r="C487" s="1"/>
      <c r="DZ487" s="1"/>
      <c r="EA487" s="1"/>
      <c r="EB487" s="1"/>
      <c r="EC487" s="1"/>
      <c r="ED487" s="1"/>
      <c r="EE487" s="1"/>
      <c r="EF487" s="1"/>
      <c r="EG487" s="1"/>
      <c r="EH487" s="1"/>
      <c r="EI487" s="1"/>
      <c r="EJ487" s="1"/>
      <c r="EK487" s="1"/>
      <c r="EL487" s="1"/>
      <c r="EM487" s="1"/>
      <c r="EN487" s="1"/>
      <c r="EO487" s="1"/>
      <c r="EP487" s="1"/>
    </row>
    <row r="488" spans="2:146" ht="13.5">
      <c r="B488" s="1"/>
      <c r="C488" s="1"/>
      <c r="DZ488" s="1"/>
      <c r="EA488" s="1"/>
      <c r="EB488" s="1"/>
      <c r="EC488" s="1"/>
      <c r="ED488" s="1"/>
      <c r="EE488" s="1"/>
      <c r="EF488" s="1"/>
      <c r="EG488" s="1"/>
      <c r="EH488" s="1"/>
      <c r="EI488" s="1"/>
      <c r="EJ488" s="1"/>
      <c r="EK488" s="1"/>
      <c r="EL488" s="1"/>
      <c r="EM488" s="1"/>
      <c r="EN488" s="1"/>
      <c r="EO488" s="1"/>
      <c r="EP488" s="1"/>
    </row>
    <row r="489" spans="2:146" ht="13.5">
      <c r="B489" s="1"/>
      <c r="C489" s="1"/>
      <c r="DZ489" s="1"/>
      <c r="EA489" s="1"/>
      <c r="EB489" s="1"/>
      <c r="EC489" s="1"/>
      <c r="ED489" s="1"/>
      <c r="EE489" s="1"/>
      <c r="EF489" s="1"/>
      <c r="EG489" s="1"/>
      <c r="EH489" s="1"/>
      <c r="EI489" s="1"/>
      <c r="EJ489" s="1"/>
      <c r="EK489" s="1"/>
      <c r="EL489" s="1"/>
      <c r="EM489" s="1"/>
      <c r="EN489" s="1"/>
      <c r="EO489" s="1"/>
      <c r="EP489" s="1"/>
    </row>
    <row r="490" spans="2:146" ht="13.5">
      <c r="B490" s="1"/>
      <c r="C490" s="1"/>
      <c r="DZ490" s="1"/>
      <c r="EA490" s="1"/>
      <c r="EB490" s="1"/>
      <c r="EC490" s="1"/>
      <c r="ED490" s="1"/>
      <c r="EE490" s="1"/>
      <c r="EF490" s="1"/>
      <c r="EG490" s="1"/>
      <c r="EH490" s="1"/>
      <c r="EI490" s="1"/>
      <c r="EJ490" s="1"/>
      <c r="EK490" s="1"/>
      <c r="EL490" s="1"/>
      <c r="EM490" s="1"/>
      <c r="EN490" s="1"/>
      <c r="EO490" s="1"/>
      <c r="EP490" s="1"/>
    </row>
    <row r="491" spans="2:146" ht="13.5">
      <c r="B491" s="1"/>
      <c r="C491" s="1"/>
      <c r="DZ491" s="1"/>
      <c r="EA491" s="1"/>
      <c r="EB491" s="1"/>
      <c r="EC491" s="1"/>
      <c r="ED491" s="1"/>
      <c r="EE491" s="1"/>
      <c r="EF491" s="1"/>
      <c r="EG491" s="1"/>
      <c r="EH491" s="1"/>
      <c r="EI491" s="1"/>
      <c r="EJ491" s="1"/>
      <c r="EK491" s="1"/>
      <c r="EL491" s="1"/>
      <c r="EM491" s="1"/>
      <c r="EN491" s="1"/>
      <c r="EO491" s="1"/>
      <c r="EP491" s="1"/>
    </row>
    <row r="492" spans="2:146" ht="13.5">
      <c r="B492" s="1"/>
      <c r="C492" s="1"/>
      <c r="DZ492" s="1"/>
      <c r="EA492" s="1"/>
      <c r="EB492" s="1"/>
      <c r="EC492" s="1"/>
      <c r="ED492" s="1"/>
      <c r="EE492" s="1"/>
      <c r="EF492" s="1"/>
      <c r="EG492" s="1"/>
      <c r="EH492" s="1"/>
      <c r="EI492" s="1"/>
      <c r="EJ492" s="1"/>
      <c r="EK492" s="1"/>
      <c r="EL492" s="1"/>
      <c r="EM492" s="1"/>
      <c r="EN492" s="1"/>
      <c r="EO492" s="1"/>
      <c r="EP492" s="1"/>
    </row>
    <row r="493" spans="2:146" ht="13.5">
      <c r="B493" s="1"/>
      <c r="C493" s="1"/>
      <c r="DZ493" s="1"/>
      <c r="EA493" s="1"/>
      <c r="EB493" s="1"/>
      <c r="EC493" s="1"/>
      <c r="ED493" s="1"/>
      <c r="EE493" s="1"/>
      <c r="EF493" s="1"/>
      <c r="EG493" s="1"/>
      <c r="EH493" s="1"/>
      <c r="EI493" s="1"/>
      <c r="EJ493" s="1"/>
      <c r="EK493" s="1"/>
      <c r="EL493" s="1"/>
      <c r="EM493" s="1"/>
      <c r="EN493" s="1"/>
      <c r="EO493" s="1"/>
      <c r="EP493" s="1"/>
    </row>
    <row r="494" spans="2:146" ht="13.5">
      <c r="B494" s="1"/>
      <c r="C494" s="1"/>
      <c r="DZ494" s="1"/>
      <c r="EA494" s="1"/>
      <c r="EB494" s="1"/>
      <c r="EC494" s="1"/>
      <c r="ED494" s="1"/>
      <c r="EE494" s="1"/>
      <c r="EF494" s="1"/>
      <c r="EG494" s="1"/>
      <c r="EH494" s="1"/>
      <c r="EI494" s="1"/>
      <c r="EJ494" s="1"/>
      <c r="EK494" s="1"/>
      <c r="EL494" s="1"/>
      <c r="EM494" s="1"/>
      <c r="EN494" s="1"/>
      <c r="EO494" s="1"/>
      <c r="EP494" s="1"/>
    </row>
    <row r="495" spans="2:146" ht="13.5">
      <c r="B495" s="1"/>
      <c r="C495" s="1"/>
      <c r="DZ495" s="1"/>
      <c r="EA495" s="1"/>
      <c r="EB495" s="1"/>
      <c r="EC495" s="1"/>
      <c r="ED495" s="1"/>
      <c r="EE495" s="1"/>
      <c r="EF495" s="1"/>
      <c r="EG495" s="1"/>
      <c r="EH495" s="1"/>
      <c r="EI495" s="1"/>
      <c r="EJ495" s="1"/>
      <c r="EK495" s="1"/>
      <c r="EL495" s="1"/>
      <c r="EM495" s="1"/>
      <c r="EN495" s="1"/>
      <c r="EO495" s="1"/>
      <c r="EP495" s="1"/>
    </row>
    <row r="496" spans="2:146" ht="13.5">
      <c r="B496" s="1"/>
      <c r="C496" s="1"/>
      <c r="DZ496" s="1"/>
      <c r="EA496" s="1"/>
      <c r="EB496" s="1"/>
      <c r="EC496" s="1"/>
      <c r="ED496" s="1"/>
      <c r="EE496" s="1"/>
      <c r="EF496" s="1"/>
      <c r="EG496" s="1"/>
      <c r="EH496" s="1"/>
      <c r="EI496" s="1"/>
      <c r="EJ496" s="1"/>
      <c r="EK496" s="1"/>
      <c r="EL496" s="1"/>
      <c r="EM496" s="1"/>
      <c r="EN496" s="1"/>
      <c r="EO496" s="1"/>
      <c r="EP496" s="1"/>
    </row>
    <row r="497" spans="2:146" ht="13.5">
      <c r="B497" s="1"/>
      <c r="C497" s="1"/>
      <c r="DZ497" s="1"/>
      <c r="EA497" s="1"/>
      <c r="EB497" s="1"/>
      <c r="EC497" s="1"/>
      <c r="ED497" s="1"/>
      <c r="EE497" s="1"/>
      <c r="EF497" s="1"/>
      <c r="EG497" s="1"/>
      <c r="EH497" s="1"/>
      <c r="EI497" s="1"/>
      <c r="EJ497" s="1"/>
      <c r="EK497" s="1"/>
      <c r="EL497" s="1"/>
      <c r="EM497" s="1"/>
      <c r="EN497" s="1"/>
      <c r="EO497" s="1"/>
      <c r="EP497" s="1"/>
    </row>
    <row r="498" spans="2:146" ht="13.5">
      <c r="B498" s="1"/>
      <c r="C498" s="1"/>
      <c r="DZ498" s="1"/>
      <c r="EA498" s="1"/>
      <c r="EB498" s="1"/>
      <c r="EC498" s="1"/>
      <c r="ED498" s="1"/>
      <c r="EE498" s="1"/>
      <c r="EF498" s="1"/>
      <c r="EG498" s="1"/>
      <c r="EH498" s="1"/>
      <c r="EI498" s="1"/>
      <c r="EJ498" s="1"/>
      <c r="EK498" s="1"/>
      <c r="EL498" s="1"/>
      <c r="EM498" s="1"/>
      <c r="EN498" s="1"/>
      <c r="EO498" s="1"/>
      <c r="EP498" s="1"/>
    </row>
    <row r="499" spans="2:146" ht="13.5">
      <c r="B499" s="1"/>
      <c r="C499" s="1"/>
      <c r="DZ499" s="1"/>
      <c r="EA499" s="1"/>
      <c r="EB499" s="1"/>
      <c r="EC499" s="1"/>
      <c r="ED499" s="1"/>
      <c r="EE499" s="1"/>
      <c r="EF499" s="1"/>
      <c r="EG499" s="1"/>
      <c r="EH499" s="1"/>
      <c r="EI499" s="1"/>
      <c r="EJ499" s="1"/>
      <c r="EK499" s="1"/>
      <c r="EL499" s="1"/>
      <c r="EM499" s="1"/>
      <c r="EN499" s="1"/>
      <c r="EO499" s="1"/>
      <c r="EP499" s="1"/>
    </row>
    <row r="500" spans="2:146" ht="13.5">
      <c r="B500" s="1"/>
      <c r="C500" s="1"/>
      <c r="DZ500" s="1"/>
      <c r="EA500" s="1"/>
      <c r="EB500" s="1"/>
      <c r="EC500" s="1"/>
      <c r="ED500" s="1"/>
      <c r="EE500" s="1"/>
      <c r="EF500" s="1"/>
      <c r="EG500" s="1"/>
      <c r="EH500" s="1"/>
      <c r="EI500" s="1"/>
      <c r="EJ500" s="1"/>
      <c r="EK500" s="1"/>
      <c r="EL500" s="1"/>
      <c r="EM500" s="1"/>
      <c r="EN500" s="1"/>
      <c r="EO500" s="1"/>
      <c r="EP500" s="1"/>
    </row>
    <row r="501" spans="2:146" ht="13.5">
      <c r="B501" s="1"/>
      <c r="C501" s="1"/>
      <c r="DZ501" s="1"/>
      <c r="EA501" s="1"/>
      <c r="EB501" s="1"/>
      <c r="EC501" s="1"/>
      <c r="ED501" s="1"/>
      <c r="EE501" s="1"/>
      <c r="EF501" s="1"/>
      <c r="EG501" s="1"/>
      <c r="EH501" s="1"/>
      <c r="EI501" s="1"/>
      <c r="EJ501" s="1"/>
      <c r="EK501" s="1"/>
      <c r="EL501" s="1"/>
      <c r="EM501" s="1"/>
      <c r="EN501" s="1"/>
      <c r="EO501" s="1"/>
      <c r="EP501" s="1"/>
    </row>
    <row r="502" spans="2:146" ht="13.5">
      <c r="B502" s="1"/>
      <c r="C502" s="1"/>
      <c r="DZ502" s="1"/>
      <c r="EA502" s="1"/>
      <c r="EB502" s="1"/>
      <c r="EC502" s="1"/>
      <c r="ED502" s="1"/>
      <c r="EE502" s="1"/>
      <c r="EF502" s="1"/>
      <c r="EG502" s="1"/>
      <c r="EH502" s="1"/>
      <c r="EI502" s="1"/>
      <c r="EJ502" s="1"/>
      <c r="EK502" s="1"/>
      <c r="EL502" s="1"/>
      <c r="EM502" s="1"/>
      <c r="EN502" s="1"/>
      <c r="EO502" s="1"/>
      <c r="EP502" s="1"/>
    </row>
    <row r="503" spans="2:146" ht="13.5">
      <c r="B503" s="1"/>
      <c r="C503" s="1"/>
      <c r="DZ503" s="1"/>
      <c r="EA503" s="1"/>
      <c r="EB503" s="1"/>
      <c r="EC503" s="1"/>
      <c r="ED503" s="1"/>
      <c r="EE503" s="1"/>
      <c r="EF503" s="1"/>
      <c r="EG503" s="1"/>
      <c r="EH503" s="1"/>
      <c r="EI503" s="1"/>
      <c r="EJ503" s="1"/>
      <c r="EK503" s="1"/>
      <c r="EL503" s="1"/>
      <c r="EM503" s="1"/>
      <c r="EN503" s="1"/>
      <c r="EO503" s="1"/>
      <c r="EP503" s="1"/>
    </row>
    <row r="504" spans="2:146" ht="13.5">
      <c r="B504" s="1"/>
      <c r="C504" s="1"/>
      <c r="DZ504" s="1"/>
      <c r="EA504" s="1"/>
      <c r="EB504" s="1"/>
      <c r="EC504" s="1"/>
      <c r="ED504" s="1"/>
      <c r="EE504" s="1"/>
      <c r="EF504" s="1"/>
      <c r="EG504" s="1"/>
      <c r="EH504" s="1"/>
      <c r="EI504" s="1"/>
      <c r="EJ504" s="1"/>
      <c r="EK504" s="1"/>
      <c r="EL504" s="1"/>
      <c r="EM504" s="1"/>
      <c r="EN504" s="1"/>
      <c r="EO504" s="1"/>
      <c r="EP504" s="1"/>
    </row>
    <row r="505" spans="2:146" ht="13.5">
      <c r="B505" s="1"/>
      <c r="C505" s="1"/>
      <c r="DZ505" s="1"/>
      <c r="EA505" s="1"/>
      <c r="EB505" s="1"/>
      <c r="EC505" s="1"/>
      <c r="ED505" s="1"/>
      <c r="EE505" s="1"/>
      <c r="EF505" s="1"/>
      <c r="EG505" s="1"/>
      <c r="EH505" s="1"/>
      <c r="EI505" s="1"/>
      <c r="EJ505" s="1"/>
      <c r="EK505" s="1"/>
      <c r="EL505" s="1"/>
      <c r="EM505" s="1"/>
      <c r="EN505" s="1"/>
      <c r="EO505" s="1"/>
      <c r="EP505" s="1"/>
    </row>
    <row r="506" spans="2:146" ht="13.5">
      <c r="B506" s="1"/>
      <c r="C506" s="1"/>
      <c r="DZ506" s="1"/>
      <c r="EA506" s="1"/>
      <c r="EB506" s="1"/>
      <c r="EC506" s="1"/>
      <c r="ED506" s="1"/>
      <c r="EE506" s="1"/>
      <c r="EF506" s="1"/>
      <c r="EG506" s="1"/>
      <c r="EH506" s="1"/>
      <c r="EI506" s="1"/>
      <c r="EJ506" s="1"/>
      <c r="EK506" s="1"/>
      <c r="EL506" s="1"/>
      <c r="EM506" s="1"/>
      <c r="EN506" s="1"/>
      <c r="EO506" s="1"/>
      <c r="EP506" s="1"/>
    </row>
    <row r="507" spans="2:146" ht="13.5">
      <c r="B507" s="1"/>
      <c r="C507" s="1"/>
      <c r="DZ507" s="1"/>
      <c r="EA507" s="1"/>
      <c r="EB507" s="1"/>
      <c r="EC507" s="1"/>
      <c r="ED507" s="1"/>
      <c r="EE507" s="1"/>
      <c r="EF507" s="1"/>
      <c r="EG507" s="1"/>
      <c r="EH507" s="1"/>
      <c r="EI507" s="1"/>
      <c r="EJ507" s="1"/>
      <c r="EK507" s="1"/>
      <c r="EL507" s="1"/>
      <c r="EM507" s="1"/>
      <c r="EN507" s="1"/>
      <c r="EO507" s="1"/>
      <c r="EP507" s="1"/>
    </row>
    <row r="508" spans="2:146" ht="13.5">
      <c r="B508" s="1"/>
      <c r="C508" s="1"/>
      <c r="DZ508" s="1"/>
      <c r="EA508" s="1"/>
      <c r="EB508" s="1"/>
      <c r="EC508" s="1"/>
      <c r="ED508" s="1"/>
      <c r="EE508" s="1"/>
      <c r="EF508" s="1"/>
      <c r="EG508" s="1"/>
      <c r="EH508" s="1"/>
      <c r="EI508" s="1"/>
      <c r="EJ508" s="1"/>
      <c r="EK508" s="1"/>
      <c r="EL508" s="1"/>
      <c r="EM508" s="1"/>
      <c r="EN508" s="1"/>
      <c r="EO508" s="1"/>
      <c r="EP508" s="1"/>
    </row>
    <row r="509" spans="2:146" ht="13.5">
      <c r="B509" s="1"/>
      <c r="C509" s="1"/>
      <c r="DZ509" s="1"/>
      <c r="EA509" s="1"/>
      <c r="EB509" s="1"/>
      <c r="EC509" s="1"/>
      <c r="ED509" s="1"/>
      <c r="EE509" s="1"/>
      <c r="EF509" s="1"/>
      <c r="EG509" s="1"/>
      <c r="EH509" s="1"/>
      <c r="EI509" s="1"/>
      <c r="EJ509" s="1"/>
      <c r="EK509" s="1"/>
      <c r="EL509" s="1"/>
      <c r="EM509" s="1"/>
      <c r="EN509" s="1"/>
      <c r="EO509" s="1"/>
      <c r="EP509" s="1"/>
    </row>
    <row r="510" spans="2:146" ht="13.5">
      <c r="B510" s="1"/>
      <c r="C510" s="1"/>
      <c r="DZ510" s="1"/>
      <c r="EA510" s="1"/>
      <c r="EB510" s="1"/>
      <c r="EC510" s="1"/>
      <c r="ED510" s="1"/>
      <c r="EE510" s="1"/>
      <c r="EF510" s="1"/>
      <c r="EG510" s="1"/>
      <c r="EH510" s="1"/>
      <c r="EI510" s="1"/>
      <c r="EJ510" s="1"/>
      <c r="EK510" s="1"/>
      <c r="EL510" s="1"/>
      <c r="EM510" s="1"/>
      <c r="EN510" s="1"/>
      <c r="EO510" s="1"/>
      <c r="EP510" s="1"/>
    </row>
    <row r="511" spans="2:146" ht="13.5">
      <c r="B511" s="1"/>
      <c r="C511" s="1"/>
      <c r="DZ511" s="1"/>
      <c r="EA511" s="1"/>
      <c r="EB511" s="1"/>
      <c r="EC511" s="1"/>
      <c r="ED511" s="1"/>
      <c r="EE511" s="1"/>
      <c r="EF511" s="1"/>
      <c r="EG511" s="1"/>
      <c r="EH511" s="1"/>
      <c r="EI511" s="1"/>
      <c r="EJ511" s="1"/>
      <c r="EK511" s="1"/>
      <c r="EL511" s="1"/>
      <c r="EM511" s="1"/>
      <c r="EN511" s="1"/>
      <c r="EO511" s="1"/>
      <c r="EP511" s="1"/>
    </row>
    <row r="512" spans="2:146" ht="13.5">
      <c r="B512" s="1"/>
      <c r="C512" s="1"/>
      <c r="DZ512" s="1"/>
      <c r="EA512" s="1"/>
      <c r="EB512" s="1"/>
      <c r="EC512" s="1"/>
      <c r="ED512" s="1"/>
      <c r="EE512" s="1"/>
      <c r="EF512" s="1"/>
      <c r="EG512" s="1"/>
      <c r="EH512" s="1"/>
      <c r="EI512" s="1"/>
      <c r="EJ512" s="1"/>
      <c r="EK512" s="1"/>
      <c r="EL512" s="1"/>
      <c r="EM512" s="1"/>
      <c r="EN512" s="1"/>
      <c r="EO512" s="1"/>
      <c r="EP512" s="1"/>
    </row>
    <row r="513" spans="2:146" ht="13.5">
      <c r="B513" s="1"/>
      <c r="C513" s="1"/>
      <c r="DZ513" s="1"/>
      <c r="EA513" s="1"/>
      <c r="EB513" s="1"/>
      <c r="EC513" s="1"/>
      <c r="ED513" s="1"/>
      <c r="EE513" s="1"/>
      <c r="EF513" s="1"/>
      <c r="EG513" s="1"/>
      <c r="EH513" s="1"/>
      <c r="EI513" s="1"/>
      <c r="EJ513" s="1"/>
      <c r="EK513" s="1"/>
      <c r="EL513" s="1"/>
      <c r="EM513" s="1"/>
      <c r="EN513" s="1"/>
      <c r="EO513" s="1"/>
      <c r="EP513" s="1"/>
    </row>
    <row r="514" spans="2:146" ht="13.5">
      <c r="B514" s="1"/>
      <c r="C514" s="1"/>
      <c r="DZ514" s="1"/>
      <c r="EA514" s="1"/>
      <c r="EB514" s="1"/>
      <c r="EC514" s="1"/>
      <c r="ED514" s="1"/>
      <c r="EE514" s="1"/>
      <c r="EF514" s="1"/>
      <c r="EG514" s="1"/>
      <c r="EH514" s="1"/>
      <c r="EI514" s="1"/>
      <c r="EJ514" s="1"/>
      <c r="EK514" s="1"/>
      <c r="EL514" s="1"/>
      <c r="EM514" s="1"/>
      <c r="EN514" s="1"/>
      <c r="EO514" s="1"/>
      <c r="EP514" s="1"/>
    </row>
    <row r="515" spans="2:146" ht="13.5">
      <c r="B515" s="1"/>
      <c r="C515" s="1"/>
      <c r="DZ515" s="1"/>
      <c r="EA515" s="1"/>
      <c r="EB515" s="1"/>
      <c r="EC515" s="1"/>
      <c r="ED515" s="1"/>
      <c r="EE515" s="1"/>
      <c r="EF515" s="1"/>
      <c r="EG515" s="1"/>
      <c r="EH515" s="1"/>
      <c r="EI515" s="1"/>
      <c r="EJ515" s="1"/>
      <c r="EK515" s="1"/>
      <c r="EL515" s="1"/>
      <c r="EM515" s="1"/>
      <c r="EN515" s="1"/>
      <c r="EO515" s="1"/>
      <c r="EP515" s="1"/>
    </row>
    <row r="516" spans="2:146" ht="13.5">
      <c r="B516" s="1"/>
      <c r="C516" s="1"/>
      <c r="DZ516" s="1"/>
      <c r="EA516" s="1"/>
      <c r="EB516" s="1"/>
      <c r="EC516" s="1"/>
      <c r="ED516" s="1"/>
      <c r="EE516" s="1"/>
      <c r="EF516" s="1"/>
      <c r="EG516" s="1"/>
      <c r="EH516" s="1"/>
      <c r="EI516" s="1"/>
      <c r="EJ516" s="1"/>
      <c r="EK516" s="1"/>
      <c r="EL516" s="1"/>
      <c r="EM516" s="1"/>
      <c r="EN516" s="1"/>
      <c r="EO516" s="1"/>
      <c r="EP516" s="1"/>
    </row>
    <row r="517" spans="2:146" ht="13.5">
      <c r="B517" s="1"/>
      <c r="C517" s="1"/>
      <c r="DZ517" s="1"/>
      <c r="EA517" s="1"/>
      <c r="EB517" s="1"/>
      <c r="EC517" s="1"/>
      <c r="ED517" s="1"/>
      <c r="EE517" s="1"/>
      <c r="EF517" s="1"/>
      <c r="EG517" s="1"/>
      <c r="EH517" s="1"/>
      <c r="EI517" s="1"/>
      <c r="EJ517" s="1"/>
      <c r="EK517" s="1"/>
      <c r="EL517" s="1"/>
      <c r="EM517" s="1"/>
      <c r="EN517" s="1"/>
      <c r="EO517" s="1"/>
      <c r="EP517" s="1"/>
    </row>
    <row r="518" spans="2:146" ht="13.5">
      <c r="B518" s="1"/>
      <c r="C518" s="1"/>
      <c r="DZ518" s="1"/>
      <c r="EA518" s="1"/>
      <c r="EB518" s="1"/>
      <c r="EC518" s="1"/>
      <c r="ED518" s="1"/>
      <c r="EE518" s="1"/>
      <c r="EF518" s="1"/>
      <c r="EG518" s="1"/>
      <c r="EH518" s="1"/>
      <c r="EI518" s="1"/>
      <c r="EJ518" s="1"/>
      <c r="EK518" s="1"/>
      <c r="EL518" s="1"/>
      <c r="EM518" s="1"/>
      <c r="EN518" s="1"/>
      <c r="EO518" s="1"/>
      <c r="EP518" s="1"/>
    </row>
    <row r="519" spans="2:146" ht="13.5">
      <c r="B519" s="1"/>
      <c r="C519" s="1"/>
      <c r="DZ519" s="1"/>
      <c r="EA519" s="1"/>
      <c r="EB519" s="1"/>
      <c r="EC519" s="1"/>
      <c r="ED519" s="1"/>
      <c r="EE519" s="1"/>
      <c r="EF519" s="1"/>
      <c r="EG519" s="1"/>
      <c r="EH519" s="1"/>
      <c r="EI519" s="1"/>
      <c r="EJ519" s="1"/>
      <c r="EK519" s="1"/>
      <c r="EL519" s="1"/>
      <c r="EM519" s="1"/>
      <c r="EN519" s="1"/>
      <c r="EO519" s="1"/>
      <c r="EP519" s="1"/>
    </row>
    <row r="520" spans="2:146" ht="13.5">
      <c r="B520" s="1"/>
      <c r="C520" s="1"/>
      <c r="DZ520" s="1"/>
      <c r="EA520" s="1"/>
      <c r="EB520" s="1"/>
      <c r="EC520" s="1"/>
      <c r="ED520" s="1"/>
      <c r="EE520" s="1"/>
      <c r="EF520" s="1"/>
      <c r="EG520" s="1"/>
      <c r="EH520" s="1"/>
      <c r="EI520" s="1"/>
      <c r="EJ520" s="1"/>
      <c r="EK520" s="1"/>
      <c r="EL520" s="1"/>
      <c r="EM520" s="1"/>
      <c r="EN520" s="1"/>
      <c r="EO520" s="1"/>
      <c r="EP520" s="1"/>
    </row>
    <row r="521" spans="2:146" ht="13.5">
      <c r="B521" s="1"/>
      <c r="C521" s="1"/>
      <c r="DZ521" s="1"/>
      <c r="EA521" s="1"/>
      <c r="EB521" s="1"/>
      <c r="EC521" s="1"/>
      <c r="ED521" s="1"/>
      <c r="EE521" s="1"/>
      <c r="EF521" s="1"/>
      <c r="EG521" s="1"/>
      <c r="EH521" s="1"/>
      <c r="EI521" s="1"/>
      <c r="EJ521" s="1"/>
      <c r="EK521" s="1"/>
      <c r="EL521" s="1"/>
      <c r="EM521" s="1"/>
      <c r="EN521" s="1"/>
      <c r="EO521" s="1"/>
      <c r="EP521" s="1"/>
    </row>
    <row r="522" spans="2:146" ht="13.5">
      <c r="B522" s="1"/>
      <c r="C522" s="1"/>
      <c r="DZ522" s="1"/>
      <c r="EA522" s="1"/>
      <c r="EB522" s="1"/>
      <c r="EC522" s="1"/>
      <c r="ED522" s="1"/>
      <c r="EE522" s="1"/>
      <c r="EF522" s="1"/>
      <c r="EG522" s="1"/>
      <c r="EH522" s="1"/>
      <c r="EI522" s="1"/>
      <c r="EJ522" s="1"/>
      <c r="EK522" s="1"/>
      <c r="EL522" s="1"/>
      <c r="EM522" s="1"/>
      <c r="EN522" s="1"/>
      <c r="EO522" s="1"/>
      <c r="EP522" s="1"/>
    </row>
    <row r="523" spans="2:146" ht="13.5">
      <c r="B523" s="1"/>
      <c r="C523" s="1"/>
      <c r="DZ523" s="1"/>
      <c r="EA523" s="1"/>
      <c r="EB523" s="1"/>
      <c r="EC523" s="1"/>
      <c r="ED523" s="1"/>
      <c r="EE523" s="1"/>
      <c r="EF523" s="1"/>
      <c r="EG523" s="1"/>
      <c r="EH523" s="1"/>
      <c r="EI523" s="1"/>
      <c r="EJ523" s="1"/>
      <c r="EK523" s="1"/>
      <c r="EL523" s="1"/>
      <c r="EM523" s="1"/>
      <c r="EN523" s="1"/>
      <c r="EO523" s="1"/>
      <c r="EP523" s="1"/>
    </row>
    <row r="524" spans="2:146" ht="13.5">
      <c r="B524" s="1"/>
      <c r="C524" s="1"/>
      <c r="DZ524" s="1"/>
      <c r="EA524" s="1"/>
      <c r="EB524" s="1"/>
      <c r="EC524" s="1"/>
      <c r="ED524" s="1"/>
      <c r="EE524" s="1"/>
      <c r="EF524" s="1"/>
      <c r="EG524" s="1"/>
      <c r="EH524" s="1"/>
      <c r="EI524" s="1"/>
      <c r="EJ524" s="1"/>
      <c r="EK524" s="1"/>
      <c r="EL524" s="1"/>
      <c r="EM524" s="1"/>
      <c r="EN524" s="1"/>
      <c r="EO524" s="1"/>
      <c r="EP524" s="1"/>
    </row>
    <row r="525" spans="2:146" ht="13.5">
      <c r="B525" s="1"/>
      <c r="C525" s="1"/>
      <c r="DZ525" s="1"/>
      <c r="EA525" s="1"/>
      <c r="EB525" s="1"/>
      <c r="EC525" s="1"/>
      <c r="ED525" s="1"/>
      <c r="EE525" s="1"/>
      <c r="EF525" s="1"/>
      <c r="EG525" s="1"/>
      <c r="EH525" s="1"/>
      <c r="EI525" s="1"/>
      <c r="EJ525" s="1"/>
      <c r="EK525" s="1"/>
      <c r="EL525" s="1"/>
      <c r="EM525" s="1"/>
      <c r="EN525" s="1"/>
      <c r="EO525" s="1"/>
      <c r="EP525" s="1"/>
    </row>
    <row r="526" spans="2:146" ht="13.5">
      <c r="B526" s="1"/>
      <c r="C526" s="1"/>
      <c r="DZ526" s="1"/>
      <c r="EA526" s="1"/>
      <c r="EB526" s="1"/>
      <c r="EC526" s="1"/>
      <c r="ED526" s="1"/>
      <c r="EE526" s="1"/>
      <c r="EF526" s="1"/>
      <c r="EG526" s="1"/>
      <c r="EH526" s="1"/>
      <c r="EI526" s="1"/>
      <c r="EJ526" s="1"/>
      <c r="EK526" s="1"/>
      <c r="EL526" s="1"/>
      <c r="EM526" s="1"/>
      <c r="EN526" s="1"/>
      <c r="EO526" s="1"/>
      <c r="EP526" s="1"/>
    </row>
    <row r="527" spans="2:146" ht="13.5">
      <c r="B527" s="1"/>
      <c r="C527" s="1"/>
      <c r="DZ527" s="1"/>
      <c r="EA527" s="1"/>
      <c r="EB527" s="1"/>
      <c r="EC527" s="1"/>
      <c r="ED527" s="1"/>
      <c r="EE527" s="1"/>
      <c r="EF527" s="1"/>
      <c r="EG527" s="1"/>
      <c r="EH527" s="1"/>
      <c r="EI527" s="1"/>
      <c r="EJ527" s="1"/>
      <c r="EK527" s="1"/>
      <c r="EL527" s="1"/>
      <c r="EM527" s="1"/>
      <c r="EN527" s="1"/>
      <c r="EO527" s="1"/>
      <c r="EP527" s="1"/>
    </row>
    <row r="528" spans="2:146" ht="13.5">
      <c r="B528" s="1"/>
      <c r="C528" s="1"/>
      <c r="DZ528" s="1"/>
      <c r="EA528" s="1"/>
      <c r="EB528" s="1"/>
      <c r="EC528" s="1"/>
      <c r="ED528" s="1"/>
      <c r="EE528" s="1"/>
      <c r="EF528" s="1"/>
      <c r="EG528" s="1"/>
      <c r="EH528" s="1"/>
      <c r="EI528" s="1"/>
      <c r="EJ528" s="1"/>
      <c r="EK528" s="1"/>
      <c r="EL528" s="1"/>
      <c r="EM528" s="1"/>
      <c r="EN528" s="1"/>
      <c r="EO528" s="1"/>
      <c r="EP528" s="1"/>
    </row>
    <row r="529" spans="2:146" ht="13.5">
      <c r="B529" s="1"/>
      <c r="C529" s="1"/>
      <c r="DZ529" s="1"/>
      <c r="EA529" s="1"/>
      <c r="EB529" s="1"/>
      <c r="EC529" s="1"/>
      <c r="ED529" s="1"/>
      <c r="EE529" s="1"/>
      <c r="EF529" s="1"/>
      <c r="EG529" s="1"/>
      <c r="EH529" s="1"/>
      <c r="EI529" s="1"/>
      <c r="EJ529" s="1"/>
      <c r="EK529" s="1"/>
      <c r="EL529" s="1"/>
      <c r="EM529" s="1"/>
      <c r="EN529" s="1"/>
      <c r="EO529" s="1"/>
      <c r="EP529" s="1"/>
    </row>
    <row r="530" spans="2:146" ht="13.5">
      <c r="B530" s="1"/>
      <c r="C530" s="1"/>
      <c r="DZ530" s="1"/>
      <c r="EA530" s="1"/>
      <c r="EB530" s="1"/>
      <c r="EC530" s="1"/>
      <c r="ED530" s="1"/>
      <c r="EE530" s="1"/>
      <c r="EF530" s="1"/>
      <c r="EG530" s="1"/>
      <c r="EH530" s="1"/>
      <c r="EI530" s="1"/>
      <c r="EJ530" s="1"/>
      <c r="EK530" s="1"/>
      <c r="EL530" s="1"/>
      <c r="EM530" s="1"/>
      <c r="EN530" s="1"/>
      <c r="EO530" s="1"/>
      <c r="EP530" s="1"/>
    </row>
    <row r="531" spans="2:146" ht="13.5">
      <c r="B531" s="1"/>
      <c r="C531" s="1"/>
      <c r="DZ531" s="1"/>
      <c r="EA531" s="1"/>
      <c r="EB531" s="1"/>
      <c r="EC531" s="1"/>
      <c r="ED531" s="1"/>
      <c r="EE531" s="1"/>
      <c r="EF531" s="1"/>
      <c r="EG531" s="1"/>
      <c r="EH531" s="1"/>
      <c r="EI531" s="1"/>
      <c r="EJ531" s="1"/>
      <c r="EK531" s="1"/>
      <c r="EL531" s="1"/>
      <c r="EM531" s="1"/>
      <c r="EN531" s="1"/>
      <c r="EO531" s="1"/>
      <c r="EP531" s="1"/>
    </row>
    <row r="532" spans="2:146" ht="13.5">
      <c r="B532" s="1"/>
      <c r="C532" s="1"/>
      <c r="DZ532" s="1"/>
      <c r="EA532" s="1"/>
      <c r="EB532" s="1"/>
      <c r="EC532" s="1"/>
      <c r="ED532" s="1"/>
      <c r="EE532" s="1"/>
      <c r="EF532" s="1"/>
      <c r="EG532" s="1"/>
      <c r="EH532" s="1"/>
      <c r="EI532" s="1"/>
      <c r="EJ532" s="1"/>
      <c r="EK532" s="1"/>
      <c r="EL532" s="1"/>
      <c r="EM532" s="1"/>
      <c r="EN532" s="1"/>
      <c r="EO532" s="1"/>
      <c r="EP532" s="1"/>
    </row>
    <row r="533" spans="2:146" ht="13.5">
      <c r="B533" s="1"/>
      <c r="C533" s="1"/>
      <c r="DZ533" s="1"/>
      <c r="EA533" s="1"/>
      <c r="EB533" s="1"/>
      <c r="EC533" s="1"/>
      <c r="ED533" s="1"/>
      <c r="EE533" s="1"/>
      <c r="EF533" s="1"/>
      <c r="EG533" s="1"/>
      <c r="EH533" s="1"/>
      <c r="EI533" s="1"/>
      <c r="EJ533" s="1"/>
      <c r="EK533" s="1"/>
      <c r="EL533" s="1"/>
      <c r="EM533" s="1"/>
      <c r="EN533" s="1"/>
      <c r="EO533" s="1"/>
      <c r="EP533" s="1"/>
    </row>
    <row r="534" spans="2:146" ht="13.5">
      <c r="B534" s="1"/>
      <c r="C534" s="1"/>
      <c r="DZ534" s="1"/>
      <c r="EA534" s="1"/>
      <c r="EB534" s="1"/>
      <c r="EC534" s="1"/>
      <c r="ED534" s="1"/>
      <c r="EE534" s="1"/>
      <c r="EF534" s="1"/>
      <c r="EG534" s="1"/>
      <c r="EH534" s="1"/>
      <c r="EI534" s="1"/>
      <c r="EJ534" s="1"/>
      <c r="EK534" s="1"/>
      <c r="EL534" s="1"/>
      <c r="EM534" s="1"/>
      <c r="EN534" s="1"/>
      <c r="EO534" s="1"/>
      <c r="EP534" s="1"/>
    </row>
    <row r="535" spans="2:146" ht="13.5">
      <c r="B535" s="1"/>
      <c r="C535" s="1"/>
      <c r="DZ535" s="1"/>
      <c r="EA535" s="1"/>
      <c r="EB535" s="1"/>
      <c r="EC535" s="1"/>
      <c r="ED535" s="1"/>
      <c r="EE535" s="1"/>
      <c r="EF535" s="1"/>
      <c r="EG535" s="1"/>
      <c r="EH535" s="1"/>
      <c r="EI535" s="1"/>
      <c r="EJ535" s="1"/>
      <c r="EK535" s="1"/>
      <c r="EL535" s="1"/>
      <c r="EM535" s="1"/>
      <c r="EN535" s="1"/>
      <c r="EO535" s="1"/>
      <c r="EP535" s="1"/>
    </row>
    <row r="536" spans="2:146" ht="13.5">
      <c r="B536" s="1"/>
      <c r="C536" s="1"/>
      <c r="DZ536" s="1"/>
      <c r="EA536" s="1"/>
      <c r="EB536" s="1"/>
      <c r="EC536" s="1"/>
      <c r="ED536" s="1"/>
      <c r="EE536" s="1"/>
      <c r="EF536" s="1"/>
      <c r="EG536" s="1"/>
      <c r="EH536" s="1"/>
      <c r="EI536" s="1"/>
      <c r="EJ536" s="1"/>
      <c r="EK536" s="1"/>
      <c r="EL536" s="1"/>
      <c r="EM536" s="1"/>
      <c r="EN536" s="1"/>
      <c r="EO536" s="1"/>
      <c r="EP536" s="1"/>
    </row>
    <row r="537" spans="2:146" ht="13.5">
      <c r="B537" s="1"/>
      <c r="C537" s="1"/>
      <c r="DZ537" s="1"/>
      <c r="EA537" s="1"/>
      <c r="EB537" s="1"/>
      <c r="EC537" s="1"/>
      <c r="ED537" s="1"/>
      <c r="EE537" s="1"/>
      <c r="EF537" s="1"/>
      <c r="EG537" s="1"/>
      <c r="EH537" s="1"/>
      <c r="EI537" s="1"/>
      <c r="EJ537" s="1"/>
      <c r="EK537" s="1"/>
      <c r="EL537" s="1"/>
      <c r="EM537" s="1"/>
      <c r="EN537" s="1"/>
      <c r="EO537" s="1"/>
      <c r="EP537" s="1"/>
    </row>
    <row r="538" spans="2:146" ht="13.5">
      <c r="B538" s="1"/>
      <c r="C538" s="1"/>
      <c r="DZ538" s="1"/>
      <c r="EA538" s="1"/>
      <c r="EB538" s="1"/>
      <c r="EC538" s="1"/>
      <c r="ED538" s="1"/>
      <c r="EE538" s="1"/>
      <c r="EF538" s="1"/>
      <c r="EG538" s="1"/>
      <c r="EH538" s="1"/>
      <c r="EI538" s="1"/>
      <c r="EJ538" s="1"/>
      <c r="EK538" s="1"/>
      <c r="EL538" s="1"/>
      <c r="EM538" s="1"/>
      <c r="EN538" s="1"/>
      <c r="EO538" s="1"/>
      <c r="EP538" s="1"/>
    </row>
    <row r="539" spans="2:146" ht="13.5">
      <c r="B539" s="1"/>
      <c r="C539" s="1"/>
      <c r="DZ539" s="1"/>
      <c r="EA539" s="1"/>
      <c r="EB539" s="1"/>
      <c r="EC539" s="1"/>
      <c r="ED539" s="1"/>
      <c r="EE539" s="1"/>
      <c r="EF539" s="1"/>
      <c r="EG539" s="1"/>
      <c r="EH539" s="1"/>
      <c r="EI539" s="1"/>
      <c r="EJ539" s="1"/>
      <c r="EK539" s="1"/>
      <c r="EL539" s="1"/>
      <c r="EM539" s="1"/>
      <c r="EN539" s="1"/>
      <c r="EO539" s="1"/>
      <c r="EP539" s="1"/>
    </row>
    <row r="540" spans="2:146" ht="13.5">
      <c r="B540" s="1"/>
      <c r="C540" s="1"/>
      <c r="DZ540" s="1"/>
      <c r="EA540" s="1"/>
      <c r="EB540" s="1"/>
      <c r="EC540" s="1"/>
      <c r="ED540" s="1"/>
      <c r="EE540" s="1"/>
      <c r="EF540" s="1"/>
      <c r="EG540" s="1"/>
      <c r="EH540" s="1"/>
      <c r="EI540" s="1"/>
      <c r="EJ540" s="1"/>
      <c r="EK540" s="1"/>
      <c r="EL540" s="1"/>
      <c r="EM540" s="1"/>
      <c r="EN540" s="1"/>
      <c r="EO540" s="1"/>
      <c r="EP540" s="1"/>
    </row>
    <row r="541" spans="2:146" ht="13.5">
      <c r="B541" s="1"/>
      <c r="C541" s="1"/>
      <c r="DZ541" s="1"/>
      <c r="EA541" s="1"/>
      <c r="EB541" s="1"/>
      <c r="EC541" s="1"/>
      <c r="ED541" s="1"/>
      <c r="EE541" s="1"/>
      <c r="EF541" s="1"/>
      <c r="EG541" s="1"/>
      <c r="EH541" s="1"/>
      <c r="EI541" s="1"/>
      <c r="EJ541" s="1"/>
      <c r="EK541" s="1"/>
      <c r="EL541" s="1"/>
      <c r="EM541" s="1"/>
      <c r="EN541" s="1"/>
      <c r="EO541" s="1"/>
      <c r="EP541" s="1"/>
    </row>
    <row r="542" spans="2:146" ht="13.5">
      <c r="B542" s="1"/>
      <c r="C542" s="1"/>
      <c r="DZ542" s="1"/>
      <c r="EA542" s="1"/>
      <c r="EB542" s="1"/>
      <c r="EC542" s="1"/>
      <c r="ED542" s="1"/>
      <c r="EE542" s="1"/>
      <c r="EF542" s="1"/>
      <c r="EG542" s="1"/>
      <c r="EH542" s="1"/>
      <c r="EI542" s="1"/>
      <c r="EJ542" s="1"/>
      <c r="EK542" s="1"/>
      <c r="EL542" s="1"/>
      <c r="EM542" s="1"/>
      <c r="EN542" s="1"/>
      <c r="EO542" s="1"/>
      <c r="EP542" s="1"/>
    </row>
    <row r="543" spans="2:146" ht="13.5">
      <c r="B543" s="1"/>
      <c r="C543" s="1"/>
      <c r="DZ543" s="1"/>
      <c r="EA543" s="1"/>
      <c r="EB543" s="1"/>
      <c r="EC543" s="1"/>
      <c r="ED543" s="1"/>
      <c r="EE543" s="1"/>
      <c r="EF543" s="1"/>
      <c r="EG543" s="1"/>
      <c r="EH543" s="1"/>
      <c r="EI543" s="1"/>
      <c r="EJ543" s="1"/>
      <c r="EK543" s="1"/>
      <c r="EL543" s="1"/>
      <c r="EM543" s="1"/>
      <c r="EN543" s="1"/>
      <c r="EO543" s="1"/>
      <c r="EP543" s="1"/>
    </row>
    <row r="544" spans="2:146" ht="13.5">
      <c r="B544" s="1"/>
      <c r="C544" s="1"/>
      <c r="DZ544" s="1"/>
      <c r="EA544" s="1"/>
      <c r="EB544" s="1"/>
      <c r="EC544" s="1"/>
      <c r="ED544" s="1"/>
      <c r="EE544" s="1"/>
      <c r="EF544" s="1"/>
      <c r="EG544" s="1"/>
      <c r="EH544" s="1"/>
      <c r="EI544" s="1"/>
      <c r="EJ544" s="1"/>
      <c r="EK544" s="1"/>
      <c r="EL544" s="1"/>
      <c r="EM544" s="1"/>
      <c r="EN544" s="1"/>
      <c r="EO544" s="1"/>
      <c r="EP544" s="1"/>
    </row>
    <row r="545" spans="2:146" ht="13.5">
      <c r="B545" s="1"/>
      <c r="C545" s="1"/>
      <c r="DZ545" s="1"/>
      <c r="EA545" s="1"/>
      <c r="EB545" s="1"/>
      <c r="EC545" s="1"/>
      <c r="ED545" s="1"/>
      <c r="EE545" s="1"/>
      <c r="EF545" s="1"/>
      <c r="EG545" s="1"/>
      <c r="EH545" s="1"/>
      <c r="EI545" s="1"/>
      <c r="EJ545" s="1"/>
      <c r="EK545" s="1"/>
      <c r="EL545" s="1"/>
      <c r="EM545" s="1"/>
      <c r="EN545" s="1"/>
      <c r="EO545" s="1"/>
      <c r="EP545" s="1"/>
    </row>
    <row r="546" spans="2:146" ht="13.5">
      <c r="B546" s="1"/>
      <c r="C546" s="1"/>
      <c r="DZ546" s="1"/>
      <c r="EA546" s="1"/>
      <c r="EB546" s="1"/>
      <c r="EC546" s="1"/>
      <c r="ED546" s="1"/>
      <c r="EE546" s="1"/>
      <c r="EF546" s="1"/>
      <c r="EG546" s="1"/>
      <c r="EH546" s="1"/>
      <c r="EI546" s="1"/>
      <c r="EJ546" s="1"/>
      <c r="EK546" s="1"/>
      <c r="EL546" s="1"/>
      <c r="EM546" s="1"/>
      <c r="EN546" s="1"/>
      <c r="EO546" s="1"/>
      <c r="EP546" s="1"/>
    </row>
    <row r="547" spans="2:146" ht="13.5">
      <c r="B547" s="1"/>
      <c r="C547" s="1"/>
      <c r="DZ547" s="1"/>
      <c r="EA547" s="1"/>
      <c r="EB547" s="1"/>
      <c r="EC547" s="1"/>
      <c r="ED547" s="1"/>
      <c r="EE547" s="1"/>
      <c r="EF547" s="1"/>
      <c r="EG547" s="1"/>
      <c r="EH547" s="1"/>
      <c r="EI547" s="1"/>
      <c r="EJ547" s="1"/>
      <c r="EK547" s="1"/>
      <c r="EL547" s="1"/>
      <c r="EM547" s="1"/>
      <c r="EN547" s="1"/>
      <c r="EO547" s="1"/>
      <c r="EP547" s="1"/>
    </row>
    <row r="548" spans="2:146" ht="13.5">
      <c r="B548" s="1"/>
      <c r="C548" s="1"/>
      <c r="DZ548" s="1"/>
      <c r="EA548" s="1"/>
      <c r="EB548" s="1"/>
      <c r="EC548" s="1"/>
      <c r="ED548" s="1"/>
      <c r="EE548" s="1"/>
      <c r="EF548" s="1"/>
      <c r="EG548" s="1"/>
      <c r="EH548" s="1"/>
      <c r="EI548" s="1"/>
      <c r="EJ548" s="1"/>
      <c r="EK548" s="1"/>
      <c r="EL548" s="1"/>
      <c r="EM548" s="1"/>
      <c r="EN548" s="1"/>
      <c r="EO548" s="1"/>
      <c r="EP548" s="1"/>
    </row>
    <row r="549" spans="2:146" ht="13.5">
      <c r="B549" s="1"/>
      <c r="C549" s="1"/>
      <c r="DZ549" s="1"/>
      <c r="EA549" s="1"/>
      <c r="EB549" s="1"/>
      <c r="EC549" s="1"/>
      <c r="ED549" s="1"/>
      <c r="EE549" s="1"/>
      <c r="EF549" s="1"/>
      <c r="EG549" s="1"/>
      <c r="EH549" s="1"/>
      <c r="EI549" s="1"/>
      <c r="EJ549" s="1"/>
      <c r="EK549" s="1"/>
      <c r="EL549" s="1"/>
      <c r="EM549" s="1"/>
      <c r="EN549" s="1"/>
      <c r="EO549" s="1"/>
      <c r="EP549" s="1"/>
    </row>
    <row r="550" spans="2:146" ht="13.5">
      <c r="B550" s="1"/>
      <c r="C550" s="1"/>
      <c r="DZ550" s="1"/>
      <c r="EA550" s="1"/>
      <c r="EB550" s="1"/>
      <c r="EC550" s="1"/>
      <c r="ED550" s="1"/>
      <c r="EE550" s="1"/>
      <c r="EF550" s="1"/>
      <c r="EG550" s="1"/>
      <c r="EH550" s="1"/>
      <c r="EI550" s="1"/>
      <c r="EJ550" s="1"/>
      <c r="EK550" s="1"/>
      <c r="EL550" s="1"/>
      <c r="EM550" s="1"/>
      <c r="EN550" s="1"/>
      <c r="EO550" s="1"/>
      <c r="EP550" s="1"/>
    </row>
    <row r="551" spans="2:146" ht="13.5">
      <c r="B551" s="1"/>
      <c r="C551" s="1"/>
      <c r="DZ551" s="1"/>
      <c r="EA551" s="1"/>
      <c r="EB551" s="1"/>
      <c r="EC551" s="1"/>
      <c r="ED551" s="1"/>
      <c r="EE551" s="1"/>
      <c r="EF551" s="1"/>
      <c r="EG551" s="1"/>
      <c r="EH551" s="1"/>
      <c r="EI551" s="1"/>
      <c r="EJ551" s="1"/>
      <c r="EK551" s="1"/>
      <c r="EL551" s="1"/>
      <c r="EM551" s="1"/>
      <c r="EN551" s="1"/>
      <c r="EO551" s="1"/>
      <c r="EP551" s="1"/>
    </row>
    <row r="552" spans="2:146" ht="13.5">
      <c r="B552" s="1"/>
      <c r="C552" s="1"/>
      <c r="DZ552" s="1"/>
      <c r="EA552" s="1"/>
      <c r="EB552" s="1"/>
      <c r="EC552" s="1"/>
      <c r="ED552" s="1"/>
      <c r="EE552" s="1"/>
      <c r="EF552" s="1"/>
      <c r="EG552" s="1"/>
      <c r="EH552" s="1"/>
      <c r="EI552" s="1"/>
      <c r="EJ552" s="1"/>
      <c r="EK552" s="1"/>
      <c r="EL552" s="1"/>
      <c r="EM552" s="1"/>
      <c r="EN552" s="1"/>
      <c r="EO552" s="1"/>
      <c r="EP552" s="1"/>
    </row>
    <row r="553" spans="2:146" ht="13.5">
      <c r="B553" s="1"/>
      <c r="C553" s="1"/>
      <c r="DZ553" s="1"/>
      <c r="EA553" s="1"/>
      <c r="EB553" s="1"/>
      <c r="EC553" s="1"/>
      <c r="ED553" s="1"/>
      <c r="EE553" s="1"/>
      <c r="EF553" s="1"/>
      <c r="EG553" s="1"/>
      <c r="EH553" s="1"/>
      <c r="EI553" s="1"/>
      <c r="EJ553" s="1"/>
      <c r="EK553" s="1"/>
      <c r="EL553" s="1"/>
      <c r="EM553" s="1"/>
      <c r="EN553" s="1"/>
      <c r="EO553" s="1"/>
      <c r="EP553" s="1"/>
    </row>
    <row r="554" spans="2:146" ht="13.5">
      <c r="B554" s="1"/>
      <c r="C554" s="1"/>
      <c r="DZ554" s="1"/>
      <c r="EA554" s="1"/>
      <c r="EB554" s="1"/>
      <c r="EC554" s="1"/>
      <c r="ED554" s="1"/>
      <c r="EE554" s="1"/>
      <c r="EF554" s="1"/>
      <c r="EG554" s="1"/>
      <c r="EH554" s="1"/>
      <c r="EI554" s="1"/>
      <c r="EJ554" s="1"/>
      <c r="EK554" s="1"/>
      <c r="EL554" s="1"/>
      <c r="EM554" s="1"/>
      <c r="EN554" s="1"/>
      <c r="EO554" s="1"/>
      <c r="EP554" s="1"/>
    </row>
    <row r="555" spans="2:146" ht="13.5">
      <c r="B555" s="1"/>
      <c r="C555" s="1"/>
      <c r="DZ555" s="1"/>
      <c r="EA555" s="1"/>
      <c r="EB555" s="1"/>
      <c r="EC555" s="1"/>
      <c r="ED555" s="1"/>
      <c r="EE555" s="1"/>
      <c r="EF555" s="1"/>
      <c r="EG555" s="1"/>
      <c r="EH555" s="1"/>
      <c r="EI555" s="1"/>
      <c r="EJ555" s="1"/>
      <c r="EK555" s="1"/>
      <c r="EL555" s="1"/>
      <c r="EM555" s="1"/>
      <c r="EN555" s="1"/>
      <c r="EO555" s="1"/>
      <c r="EP555" s="1"/>
    </row>
    <row r="556" spans="2:146" ht="13.5">
      <c r="B556" s="1"/>
      <c r="C556" s="1"/>
      <c r="DZ556" s="1"/>
      <c r="EA556" s="1"/>
      <c r="EB556" s="1"/>
      <c r="EC556" s="1"/>
      <c r="ED556" s="1"/>
      <c r="EE556" s="1"/>
      <c r="EF556" s="1"/>
      <c r="EG556" s="1"/>
      <c r="EH556" s="1"/>
      <c r="EI556" s="1"/>
      <c r="EJ556" s="1"/>
      <c r="EK556" s="1"/>
      <c r="EL556" s="1"/>
      <c r="EM556" s="1"/>
      <c r="EN556" s="1"/>
      <c r="EO556" s="1"/>
      <c r="EP556" s="1"/>
    </row>
    <row r="557" spans="2:146" ht="13.5">
      <c r="B557" s="1"/>
      <c r="C557" s="1"/>
      <c r="DZ557" s="1"/>
      <c r="EA557" s="1"/>
      <c r="EB557" s="1"/>
      <c r="EC557" s="1"/>
      <c r="ED557" s="1"/>
      <c r="EE557" s="1"/>
      <c r="EF557" s="1"/>
      <c r="EG557" s="1"/>
      <c r="EH557" s="1"/>
      <c r="EI557" s="1"/>
      <c r="EJ557" s="1"/>
      <c r="EK557" s="1"/>
      <c r="EL557" s="1"/>
      <c r="EM557" s="1"/>
      <c r="EN557" s="1"/>
      <c r="EO557" s="1"/>
      <c r="EP557" s="1"/>
    </row>
    <row r="558" spans="2:146" ht="13.5">
      <c r="B558" s="1"/>
      <c r="C558" s="1"/>
      <c r="DZ558" s="1"/>
      <c r="EA558" s="1"/>
      <c r="EB558" s="1"/>
      <c r="EC558" s="1"/>
      <c r="ED558" s="1"/>
      <c r="EE558" s="1"/>
      <c r="EF558" s="1"/>
      <c r="EG558" s="1"/>
      <c r="EH558" s="1"/>
      <c r="EI558" s="1"/>
      <c r="EJ558" s="1"/>
      <c r="EK558" s="1"/>
      <c r="EL558" s="1"/>
      <c r="EM558" s="1"/>
      <c r="EN558" s="1"/>
      <c r="EO558" s="1"/>
      <c r="EP558" s="1"/>
    </row>
    <row r="559" spans="2:146" ht="13.5">
      <c r="B559" s="1"/>
      <c r="C559" s="1"/>
      <c r="DZ559" s="1"/>
      <c r="EA559" s="1"/>
      <c r="EB559" s="1"/>
      <c r="EC559" s="1"/>
      <c r="ED559" s="1"/>
      <c r="EE559" s="1"/>
      <c r="EF559" s="1"/>
      <c r="EG559" s="1"/>
      <c r="EH559" s="1"/>
      <c r="EI559" s="1"/>
      <c r="EJ559" s="1"/>
      <c r="EK559" s="1"/>
      <c r="EL559" s="1"/>
      <c r="EM559" s="1"/>
      <c r="EN559" s="1"/>
      <c r="EO559" s="1"/>
      <c r="EP559" s="1"/>
    </row>
    <row r="560" spans="2:146" ht="13.5">
      <c r="B560" s="1"/>
      <c r="C560" s="1"/>
      <c r="DZ560" s="1"/>
      <c r="EA560" s="1"/>
      <c r="EB560" s="1"/>
      <c r="EC560" s="1"/>
      <c r="ED560" s="1"/>
      <c r="EE560" s="1"/>
      <c r="EF560" s="1"/>
      <c r="EG560" s="1"/>
      <c r="EH560" s="1"/>
      <c r="EI560" s="1"/>
      <c r="EJ560" s="1"/>
      <c r="EK560" s="1"/>
      <c r="EL560" s="1"/>
      <c r="EM560" s="1"/>
      <c r="EN560" s="1"/>
      <c r="EO560" s="1"/>
      <c r="EP560" s="1"/>
    </row>
    <row r="561" spans="2:146" ht="13.5">
      <c r="B561" s="1"/>
      <c r="C561" s="1"/>
      <c r="DZ561" s="1"/>
      <c r="EA561" s="1"/>
      <c r="EB561" s="1"/>
      <c r="EC561" s="1"/>
      <c r="ED561" s="1"/>
      <c r="EE561" s="1"/>
      <c r="EF561" s="1"/>
      <c r="EG561" s="1"/>
      <c r="EH561" s="1"/>
      <c r="EI561" s="1"/>
      <c r="EJ561" s="1"/>
      <c r="EK561" s="1"/>
      <c r="EL561" s="1"/>
      <c r="EM561" s="1"/>
      <c r="EN561" s="1"/>
      <c r="EO561" s="1"/>
      <c r="EP561" s="1"/>
    </row>
    <row r="562" spans="2:146" ht="13.5">
      <c r="B562" s="1"/>
      <c r="C562" s="1"/>
      <c r="DZ562" s="1"/>
      <c r="EA562" s="1"/>
      <c r="EB562" s="1"/>
      <c r="EC562" s="1"/>
      <c r="ED562" s="1"/>
      <c r="EE562" s="1"/>
      <c r="EF562" s="1"/>
      <c r="EG562" s="1"/>
      <c r="EH562" s="1"/>
      <c r="EI562" s="1"/>
      <c r="EJ562" s="1"/>
      <c r="EK562" s="1"/>
      <c r="EL562" s="1"/>
      <c r="EM562" s="1"/>
      <c r="EN562" s="1"/>
      <c r="EO562" s="1"/>
      <c r="EP562" s="1"/>
    </row>
    <row r="563" spans="2:146" ht="13.5">
      <c r="B563" s="1"/>
      <c r="C563" s="1"/>
      <c r="DZ563" s="1"/>
      <c r="EA563" s="1"/>
      <c r="EB563" s="1"/>
      <c r="EC563" s="1"/>
      <c r="ED563" s="1"/>
      <c r="EE563" s="1"/>
      <c r="EF563" s="1"/>
      <c r="EG563" s="1"/>
      <c r="EH563" s="1"/>
      <c r="EI563" s="1"/>
      <c r="EJ563" s="1"/>
      <c r="EK563" s="1"/>
      <c r="EL563" s="1"/>
      <c r="EM563" s="1"/>
      <c r="EN563" s="1"/>
      <c r="EO563" s="1"/>
      <c r="EP563" s="1"/>
    </row>
    <row r="564" spans="2:146" ht="13.5">
      <c r="B564" s="1"/>
      <c r="C564" s="1"/>
      <c r="DZ564" s="1"/>
      <c r="EA564" s="1"/>
      <c r="EB564" s="1"/>
      <c r="EC564" s="1"/>
      <c r="ED564" s="1"/>
      <c r="EE564" s="1"/>
      <c r="EF564" s="1"/>
      <c r="EG564" s="1"/>
      <c r="EH564" s="1"/>
      <c r="EI564" s="1"/>
      <c r="EJ564" s="1"/>
      <c r="EK564" s="1"/>
      <c r="EL564" s="1"/>
      <c r="EM564" s="1"/>
      <c r="EN564" s="1"/>
      <c r="EO564" s="1"/>
      <c r="EP564" s="1"/>
    </row>
    <row r="565" spans="2:146" ht="13.5">
      <c r="B565" s="1"/>
      <c r="C565" s="1"/>
      <c r="DZ565" s="1"/>
      <c r="EA565" s="1"/>
      <c r="EB565" s="1"/>
      <c r="EC565" s="1"/>
      <c r="ED565" s="1"/>
      <c r="EE565" s="1"/>
      <c r="EF565" s="1"/>
      <c r="EG565" s="1"/>
      <c r="EH565" s="1"/>
      <c r="EI565" s="1"/>
      <c r="EJ565" s="1"/>
      <c r="EK565" s="1"/>
      <c r="EL565" s="1"/>
      <c r="EM565" s="1"/>
      <c r="EN565" s="1"/>
      <c r="EO565" s="1"/>
      <c r="EP565" s="1"/>
    </row>
    <row r="566" spans="2:146" ht="13.5">
      <c r="B566" s="1"/>
      <c r="C566" s="1"/>
      <c r="DZ566" s="1"/>
      <c r="EA566" s="1"/>
      <c r="EB566" s="1"/>
      <c r="EC566" s="1"/>
      <c r="ED566" s="1"/>
      <c r="EE566" s="1"/>
      <c r="EF566" s="1"/>
      <c r="EG566" s="1"/>
      <c r="EH566" s="1"/>
      <c r="EI566" s="1"/>
      <c r="EJ566" s="1"/>
      <c r="EK566" s="1"/>
      <c r="EL566" s="1"/>
      <c r="EM566" s="1"/>
      <c r="EN566" s="1"/>
      <c r="EO566" s="1"/>
      <c r="EP566" s="1"/>
    </row>
    <row r="567" spans="2:146" ht="13.5">
      <c r="B567" s="1"/>
      <c r="C567" s="1"/>
      <c r="DZ567" s="1"/>
      <c r="EA567" s="1"/>
      <c r="EB567" s="1"/>
      <c r="EC567" s="1"/>
      <c r="ED567" s="1"/>
      <c r="EE567" s="1"/>
      <c r="EF567" s="1"/>
      <c r="EG567" s="1"/>
      <c r="EH567" s="1"/>
      <c r="EI567" s="1"/>
      <c r="EJ567" s="1"/>
      <c r="EK567" s="1"/>
      <c r="EL567" s="1"/>
      <c r="EM567" s="1"/>
      <c r="EN567" s="1"/>
      <c r="EO567" s="1"/>
      <c r="EP567" s="1"/>
    </row>
    <row r="568" spans="2:146" ht="13.5">
      <c r="B568" s="1"/>
      <c r="C568" s="1"/>
      <c r="DZ568" s="1"/>
      <c r="EA568" s="1"/>
      <c r="EB568" s="1"/>
      <c r="EC568" s="1"/>
      <c r="ED568" s="1"/>
      <c r="EE568" s="1"/>
      <c r="EF568" s="1"/>
      <c r="EG568" s="1"/>
      <c r="EH568" s="1"/>
      <c r="EI568" s="1"/>
      <c r="EJ568" s="1"/>
      <c r="EK568" s="1"/>
      <c r="EL568" s="1"/>
      <c r="EM568" s="1"/>
      <c r="EN568" s="1"/>
      <c r="EO568" s="1"/>
      <c r="EP568" s="1"/>
    </row>
    <row r="569" spans="2:146" ht="13.5">
      <c r="B569" s="1"/>
      <c r="C569" s="1"/>
      <c r="DZ569" s="1"/>
      <c r="EA569" s="1"/>
      <c r="EB569" s="1"/>
      <c r="EC569" s="1"/>
      <c r="ED569" s="1"/>
      <c r="EE569" s="1"/>
      <c r="EF569" s="1"/>
      <c r="EG569" s="1"/>
      <c r="EH569" s="1"/>
      <c r="EI569" s="1"/>
      <c r="EJ569" s="1"/>
      <c r="EK569" s="1"/>
      <c r="EL569" s="1"/>
      <c r="EM569" s="1"/>
      <c r="EN569" s="1"/>
      <c r="EO569" s="1"/>
      <c r="EP569" s="1"/>
    </row>
    <row r="570" spans="2:146" ht="13.5">
      <c r="B570" s="1"/>
      <c r="C570" s="1"/>
      <c r="DZ570" s="1"/>
      <c r="EA570" s="1"/>
      <c r="EB570" s="1"/>
      <c r="EC570" s="1"/>
      <c r="ED570" s="1"/>
      <c r="EE570" s="1"/>
      <c r="EF570" s="1"/>
      <c r="EG570" s="1"/>
      <c r="EH570" s="1"/>
      <c r="EI570" s="1"/>
      <c r="EJ570" s="1"/>
      <c r="EK570" s="1"/>
      <c r="EL570" s="1"/>
      <c r="EM570" s="1"/>
      <c r="EN570" s="1"/>
      <c r="EO570" s="1"/>
      <c r="EP570" s="1"/>
    </row>
    <row r="571" spans="2:146" ht="13.5">
      <c r="B571" s="1"/>
      <c r="C571" s="1"/>
      <c r="DZ571" s="1"/>
      <c r="EA571" s="1"/>
      <c r="EB571" s="1"/>
      <c r="EC571" s="1"/>
      <c r="ED571" s="1"/>
      <c r="EE571" s="1"/>
      <c r="EF571" s="1"/>
      <c r="EG571" s="1"/>
      <c r="EH571" s="1"/>
      <c r="EI571" s="1"/>
      <c r="EJ571" s="1"/>
      <c r="EK571" s="1"/>
      <c r="EL571" s="1"/>
      <c r="EM571" s="1"/>
      <c r="EN571" s="1"/>
      <c r="EO571" s="1"/>
      <c r="EP571" s="1"/>
    </row>
    <row r="572" spans="2:146" ht="13.5">
      <c r="B572" s="1"/>
      <c r="C572" s="1"/>
      <c r="DZ572" s="1"/>
      <c r="EA572" s="1"/>
      <c r="EB572" s="1"/>
      <c r="EC572" s="1"/>
      <c r="ED572" s="1"/>
      <c r="EE572" s="1"/>
      <c r="EF572" s="1"/>
      <c r="EG572" s="1"/>
      <c r="EH572" s="1"/>
      <c r="EI572" s="1"/>
      <c r="EJ572" s="1"/>
      <c r="EK572" s="1"/>
      <c r="EL572" s="1"/>
      <c r="EM572" s="1"/>
      <c r="EN572" s="1"/>
      <c r="EO572" s="1"/>
      <c r="EP572" s="1"/>
    </row>
    <row r="573" spans="2:146" ht="13.5">
      <c r="B573" s="1"/>
      <c r="C573" s="1"/>
      <c r="DZ573" s="1"/>
      <c r="EA573" s="1"/>
      <c r="EB573" s="1"/>
      <c r="EC573" s="1"/>
      <c r="ED573" s="1"/>
      <c r="EE573" s="1"/>
      <c r="EF573" s="1"/>
      <c r="EG573" s="1"/>
      <c r="EH573" s="1"/>
      <c r="EI573" s="1"/>
      <c r="EJ573" s="1"/>
      <c r="EK573" s="1"/>
      <c r="EL573" s="1"/>
      <c r="EM573" s="1"/>
      <c r="EN573" s="1"/>
      <c r="EO573" s="1"/>
      <c r="EP573" s="1"/>
    </row>
    <row r="574" spans="2:146" ht="13.5">
      <c r="B574" s="1"/>
      <c r="C574" s="1"/>
      <c r="DZ574" s="1"/>
      <c r="EA574" s="1"/>
      <c r="EB574" s="1"/>
      <c r="EC574" s="1"/>
      <c r="ED574" s="1"/>
      <c r="EE574" s="1"/>
      <c r="EF574" s="1"/>
      <c r="EG574" s="1"/>
      <c r="EH574" s="1"/>
      <c r="EI574" s="1"/>
      <c r="EJ574" s="1"/>
      <c r="EK574" s="1"/>
      <c r="EL574" s="1"/>
      <c r="EM574" s="1"/>
      <c r="EN574" s="1"/>
      <c r="EO574" s="1"/>
      <c r="EP574" s="1"/>
    </row>
    <row r="575" spans="2:146" ht="13.5">
      <c r="B575" s="1"/>
      <c r="C575" s="1"/>
      <c r="DZ575" s="1"/>
      <c r="EA575" s="1"/>
      <c r="EB575" s="1"/>
      <c r="EC575" s="1"/>
      <c r="ED575" s="1"/>
      <c r="EE575" s="1"/>
      <c r="EF575" s="1"/>
      <c r="EG575" s="1"/>
      <c r="EH575" s="1"/>
      <c r="EI575" s="1"/>
      <c r="EJ575" s="1"/>
      <c r="EK575" s="1"/>
      <c r="EL575" s="1"/>
      <c r="EM575" s="1"/>
      <c r="EN575" s="1"/>
      <c r="EO575" s="1"/>
      <c r="EP575" s="1"/>
    </row>
    <row r="576" spans="2:146" ht="13.5">
      <c r="B576" s="1"/>
      <c r="C576" s="1"/>
      <c r="DZ576" s="1"/>
      <c r="EA576" s="1"/>
      <c r="EB576" s="1"/>
      <c r="EC576" s="1"/>
      <c r="ED576" s="1"/>
      <c r="EE576" s="1"/>
      <c r="EF576" s="1"/>
      <c r="EG576" s="1"/>
      <c r="EH576" s="1"/>
      <c r="EI576" s="1"/>
      <c r="EJ576" s="1"/>
      <c r="EK576" s="1"/>
      <c r="EL576" s="1"/>
      <c r="EM576" s="1"/>
      <c r="EN576" s="1"/>
      <c r="EO576" s="1"/>
      <c r="EP576" s="1"/>
    </row>
    <row r="577" spans="2:146" ht="13.5">
      <c r="B577" s="1"/>
      <c r="C577" s="1"/>
      <c r="DZ577" s="1"/>
      <c r="EA577" s="1"/>
      <c r="EB577" s="1"/>
      <c r="EC577" s="1"/>
      <c r="ED577" s="1"/>
      <c r="EE577" s="1"/>
      <c r="EF577" s="1"/>
      <c r="EG577" s="1"/>
      <c r="EH577" s="1"/>
      <c r="EI577" s="1"/>
      <c r="EJ577" s="1"/>
      <c r="EK577" s="1"/>
      <c r="EL577" s="1"/>
      <c r="EM577" s="1"/>
      <c r="EN577" s="1"/>
      <c r="EO577" s="1"/>
      <c r="EP577" s="1"/>
    </row>
    <row r="578" spans="2:146" ht="13.5">
      <c r="B578" s="1"/>
      <c r="C578" s="1"/>
      <c r="DZ578" s="1"/>
      <c r="EA578" s="1"/>
      <c r="EB578" s="1"/>
      <c r="EC578" s="1"/>
      <c r="ED578" s="1"/>
      <c r="EE578" s="1"/>
      <c r="EF578" s="1"/>
      <c r="EG578" s="1"/>
      <c r="EH578" s="1"/>
      <c r="EI578" s="1"/>
      <c r="EJ578" s="1"/>
      <c r="EK578" s="1"/>
      <c r="EL578" s="1"/>
      <c r="EM578" s="1"/>
      <c r="EN578" s="1"/>
      <c r="EO578" s="1"/>
      <c r="EP578" s="1"/>
    </row>
    <row r="579" spans="2:146" ht="13.5">
      <c r="B579" s="1"/>
      <c r="C579" s="1"/>
      <c r="DZ579" s="1"/>
      <c r="EA579" s="1"/>
      <c r="EB579" s="1"/>
      <c r="EC579" s="1"/>
      <c r="ED579" s="1"/>
      <c r="EE579" s="1"/>
      <c r="EF579" s="1"/>
      <c r="EG579" s="1"/>
      <c r="EH579" s="1"/>
      <c r="EI579" s="1"/>
      <c r="EJ579" s="1"/>
      <c r="EK579" s="1"/>
      <c r="EL579" s="1"/>
      <c r="EM579" s="1"/>
      <c r="EN579" s="1"/>
      <c r="EO579" s="1"/>
      <c r="EP579" s="1"/>
    </row>
    <row r="580" spans="2:146" ht="13.5">
      <c r="B580" s="1"/>
      <c r="C580" s="1"/>
      <c r="DZ580" s="1"/>
      <c r="EA580" s="1"/>
      <c r="EB580" s="1"/>
      <c r="EC580" s="1"/>
      <c r="ED580" s="1"/>
      <c r="EE580" s="1"/>
      <c r="EF580" s="1"/>
      <c r="EG580" s="1"/>
      <c r="EH580" s="1"/>
      <c r="EI580" s="1"/>
      <c r="EJ580" s="1"/>
      <c r="EK580" s="1"/>
      <c r="EL580" s="1"/>
      <c r="EM580" s="1"/>
      <c r="EN580" s="1"/>
      <c r="EO580" s="1"/>
      <c r="EP580" s="1"/>
    </row>
    <row r="581" spans="2:146" ht="13.5">
      <c r="B581" s="1"/>
      <c r="C581" s="1"/>
      <c r="DZ581" s="1"/>
      <c r="EA581" s="1"/>
      <c r="EB581" s="1"/>
      <c r="EC581" s="1"/>
      <c r="ED581" s="1"/>
      <c r="EE581" s="1"/>
      <c r="EF581" s="1"/>
      <c r="EG581" s="1"/>
      <c r="EH581" s="1"/>
      <c r="EI581" s="1"/>
      <c r="EJ581" s="1"/>
      <c r="EK581" s="1"/>
      <c r="EL581" s="1"/>
      <c r="EM581" s="1"/>
      <c r="EN581" s="1"/>
      <c r="EO581" s="1"/>
      <c r="EP581" s="1"/>
    </row>
    <row r="582" spans="2:146" ht="13.5">
      <c r="B582" s="1"/>
      <c r="C582" s="1"/>
      <c r="DZ582" s="1"/>
      <c r="EA582" s="1"/>
      <c r="EB582" s="1"/>
      <c r="EC582" s="1"/>
      <c r="ED582" s="1"/>
      <c r="EE582" s="1"/>
      <c r="EF582" s="1"/>
      <c r="EG582" s="1"/>
      <c r="EH582" s="1"/>
      <c r="EI582" s="1"/>
      <c r="EJ582" s="1"/>
      <c r="EK582" s="1"/>
      <c r="EL582" s="1"/>
      <c r="EM582" s="1"/>
      <c r="EN582" s="1"/>
      <c r="EO582" s="1"/>
      <c r="EP582" s="1"/>
    </row>
    <row r="583" spans="2:146" ht="13.5">
      <c r="B583" s="1"/>
      <c r="C583" s="1"/>
      <c r="DZ583" s="1"/>
      <c r="EA583" s="1"/>
      <c r="EB583" s="1"/>
      <c r="EC583" s="1"/>
      <c r="ED583" s="1"/>
      <c r="EE583" s="1"/>
      <c r="EF583" s="1"/>
      <c r="EG583" s="1"/>
      <c r="EH583" s="1"/>
      <c r="EI583" s="1"/>
      <c r="EJ583" s="1"/>
      <c r="EK583" s="1"/>
      <c r="EL583" s="1"/>
      <c r="EM583" s="1"/>
      <c r="EN583" s="1"/>
      <c r="EO583" s="1"/>
      <c r="EP583" s="1"/>
    </row>
    <row r="584" spans="2:146" ht="13.5">
      <c r="B584" s="1"/>
      <c r="C584" s="1"/>
      <c r="DZ584" s="1"/>
      <c r="EA584" s="1"/>
      <c r="EB584" s="1"/>
      <c r="EC584" s="1"/>
      <c r="ED584" s="1"/>
      <c r="EE584" s="1"/>
      <c r="EF584" s="1"/>
      <c r="EG584" s="1"/>
      <c r="EH584" s="1"/>
      <c r="EI584" s="1"/>
      <c r="EJ584" s="1"/>
      <c r="EK584" s="1"/>
      <c r="EL584" s="1"/>
      <c r="EM584" s="1"/>
      <c r="EN584" s="1"/>
      <c r="EO584" s="1"/>
      <c r="EP584" s="1"/>
    </row>
    <row r="585" spans="2:146" ht="13.5">
      <c r="B585" s="1"/>
      <c r="C585" s="1"/>
      <c r="DZ585" s="1"/>
      <c r="EA585" s="1"/>
      <c r="EB585" s="1"/>
      <c r="EC585" s="1"/>
      <c r="ED585" s="1"/>
      <c r="EE585" s="1"/>
      <c r="EF585" s="1"/>
      <c r="EG585" s="1"/>
      <c r="EH585" s="1"/>
      <c r="EI585" s="1"/>
      <c r="EJ585" s="1"/>
      <c r="EK585" s="1"/>
      <c r="EL585" s="1"/>
      <c r="EM585" s="1"/>
      <c r="EN585" s="1"/>
      <c r="EO585" s="1"/>
      <c r="EP585" s="1"/>
    </row>
    <row r="586" spans="2:146" ht="13.5">
      <c r="B586" s="1"/>
      <c r="C586" s="1"/>
      <c r="DZ586" s="1"/>
      <c r="EA586" s="1"/>
      <c r="EB586" s="1"/>
      <c r="EC586" s="1"/>
      <c r="ED586" s="1"/>
      <c r="EE586" s="1"/>
      <c r="EF586" s="1"/>
      <c r="EG586" s="1"/>
      <c r="EH586" s="1"/>
      <c r="EI586" s="1"/>
      <c r="EJ586" s="1"/>
      <c r="EK586" s="1"/>
      <c r="EL586" s="1"/>
      <c r="EM586" s="1"/>
      <c r="EN586" s="1"/>
      <c r="EO586" s="1"/>
      <c r="EP586" s="1"/>
    </row>
    <row r="587" spans="2:146" ht="13.5">
      <c r="B587" s="1"/>
      <c r="C587" s="1"/>
      <c r="DZ587" s="1"/>
      <c r="EA587" s="1"/>
      <c r="EB587" s="1"/>
      <c r="EC587" s="1"/>
      <c r="ED587" s="1"/>
      <c r="EE587" s="1"/>
      <c r="EF587" s="1"/>
      <c r="EG587" s="1"/>
      <c r="EH587" s="1"/>
      <c r="EI587" s="1"/>
      <c r="EJ587" s="1"/>
      <c r="EK587" s="1"/>
      <c r="EL587" s="1"/>
      <c r="EM587" s="1"/>
      <c r="EN587" s="1"/>
      <c r="EO587" s="1"/>
      <c r="EP587" s="1"/>
    </row>
    <row r="588" spans="2:146" ht="13.5">
      <c r="B588" s="1"/>
      <c r="C588" s="1"/>
      <c r="DZ588" s="1"/>
      <c r="EA588" s="1"/>
      <c r="EB588" s="1"/>
      <c r="EC588" s="1"/>
      <c r="ED588" s="1"/>
      <c r="EE588" s="1"/>
      <c r="EF588" s="1"/>
      <c r="EG588" s="1"/>
      <c r="EH588" s="1"/>
      <c r="EI588" s="1"/>
      <c r="EJ588" s="1"/>
      <c r="EK588" s="1"/>
      <c r="EL588" s="1"/>
      <c r="EM588" s="1"/>
      <c r="EN588" s="1"/>
      <c r="EO588" s="1"/>
      <c r="EP588" s="1"/>
    </row>
    <row r="589" spans="2:146" ht="13.5">
      <c r="B589" s="1"/>
      <c r="C589" s="1"/>
      <c r="DZ589" s="1"/>
      <c r="EA589" s="1"/>
      <c r="EB589" s="1"/>
      <c r="EC589" s="1"/>
      <c r="ED589" s="1"/>
      <c r="EE589" s="1"/>
      <c r="EF589" s="1"/>
      <c r="EG589" s="1"/>
      <c r="EH589" s="1"/>
      <c r="EI589" s="1"/>
      <c r="EJ589" s="1"/>
      <c r="EK589" s="1"/>
      <c r="EL589" s="1"/>
      <c r="EM589" s="1"/>
      <c r="EN589" s="1"/>
      <c r="EO589" s="1"/>
      <c r="EP589" s="1"/>
    </row>
    <row r="590" spans="2:146" ht="13.5">
      <c r="B590" s="1"/>
      <c r="C590" s="1"/>
      <c r="DZ590" s="1"/>
      <c r="EA590" s="1"/>
      <c r="EB590" s="1"/>
      <c r="EC590" s="1"/>
      <c r="ED590" s="1"/>
      <c r="EE590" s="1"/>
      <c r="EF590" s="1"/>
      <c r="EG590" s="1"/>
      <c r="EH590" s="1"/>
      <c r="EI590" s="1"/>
      <c r="EJ590" s="1"/>
      <c r="EK590" s="1"/>
      <c r="EL590" s="1"/>
      <c r="EM590" s="1"/>
      <c r="EN590" s="1"/>
      <c r="EO590" s="1"/>
      <c r="EP590" s="1"/>
    </row>
    <row r="591" spans="2:146" ht="13.5">
      <c r="B591" s="1"/>
      <c r="C591" s="1"/>
      <c r="DZ591" s="1"/>
      <c r="EA591" s="1"/>
      <c r="EB591" s="1"/>
      <c r="EC591" s="1"/>
      <c r="ED591" s="1"/>
      <c r="EE591" s="1"/>
      <c r="EF591" s="1"/>
      <c r="EG591" s="1"/>
      <c r="EH591" s="1"/>
      <c r="EI591" s="1"/>
      <c r="EJ591" s="1"/>
      <c r="EK591" s="1"/>
      <c r="EL591" s="1"/>
      <c r="EM591" s="1"/>
      <c r="EN591" s="1"/>
      <c r="EO591" s="1"/>
      <c r="EP591" s="1"/>
    </row>
    <row r="592" spans="2:146" ht="13.5">
      <c r="B592" s="1"/>
      <c r="C592" s="1"/>
      <c r="DZ592" s="1"/>
      <c r="EA592" s="1"/>
      <c r="EB592" s="1"/>
      <c r="EC592" s="1"/>
      <c r="ED592" s="1"/>
      <c r="EE592" s="1"/>
      <c r="EF592" s="1"/>
      <c r="EG592" s="1"/>
      <c r="EH592" s="1"/>
      <c r="EI592" s="1"/>
      <c r="EJ592" s="1"/>
      <c r="EK592" s="1"/>
      <c r="EL592" s="1"/>
      <c r="EM592" s="1"/>
      <c r="EN592" s="1"/>
      <c r="EO592" s="1"/>
      <c r="EP592" s="1"/>
    </row>
    <row r="593" spans="2:146" ht="13.5">
      <c r="B593" s="1"/>
      <c r="C593" s="1"/>
      <c r="DZ593" s="1"/>
      <c r="EA593" s="1"/>
      <c r="EB593" s="1"/>
      <c r="EC593" s="1"/>
      <c r="ED593" s="1"/>
      <c r="EE593" s="1"/>
      <c r="EF593" s="1"/>
      <c r="EG593" s="1"/>
      <c r="EH593" s="1"/>
      <c r="EI593" s="1"/>
      <c r="EJ593" s="1"/>
      <c r="EK593" s="1"/>
      <c r="EL593" s="1"/>
      <c r="EM593" s="1"/>
      <c r="EN593" s="1"/>
      <c r="EO593" s="1"/>
      <c r="EP593" s="1"/>
    </row>
    <row r="594" spans="2:146" ht="13.5">
      <c r="B594" s="1"/>
      <c r="C594" s="1"/>
      <c r="DZ594" s="1"/>
      <c r="EA594" s="1"/>
      <c r="EB594" s="1"/>
      <c r="EC594" s="1"/>
      <c r="ED594" s="1"/>
      <c r="EE594" s="1"/>
      <c r="EF594" s="1"/>
      <c r="EG594" s="1"/>
      <c r="EH594" s="1"/>
      <c r="EI594" s="1"/>
      <c r="EJ594" s="1"/>
      <c r="EK594" s="1"/>
      <c r="EL594" s="1"/>
      <c r="EM594" s="1"/>
      <c r="EN594" s="1"/>
      <c r="EO594" s="1"/>
      <c r="EP594" s="1"/>
    </row>
    <row r="595" spans="2:146" ht="13.5">
      <c r="B595" s="1"/>
      <c r="C595" s="1"/>
      <c r="DZ595" s="1"/>
      <c r="EA595" s="1"/>
      <c r="EB595" s="1"/>
      <c r="EC595" s="1"/>
      <c r="ED595" s="1"/>
      <c r="EE595" s="1"/>
      <c r="EF595" s="1"/>
      <c r="EG595" s="1"/>
      <c r="EH595" s="1"/>
      <c r="EI595" s="1"/>
      <c r="EJ595" s="1"/>
      <c r="EK595" s="1"/>
      <c r="EL595" s="1"/>
      <c r="EM595" s="1"/>
      <c r="EN595" s="1"/>
      <c r="EO595" s="1"/>
      <c r="EP595" s="1"/>
    </row>
    <row r="596" spans="2:146" ht="13.5">
      <c r="B596" s="1"/>
      <c r="C596" s="1"/>
      <c r="DZ596" s="1"/>
      <c r="EA596" s="1"/>
      <c r="EB596" s="1"/>
      <c r="EC596" s="1"/>
      <c r="ED596" s="1"/>
      <c r="EE596" s="1"/>
      <c r="EF596" s="1"/>
      <c r="EG596" s="1"/>
      <c r="EH596" s="1"/>
      <c r="EI596" s="1"/>
      <c r="EJ596" s="1"/>
      <c r="EK596" s="1"/>
      <c r="EL596" s="1"/>
      <c r="EM596" s="1"/>
      <c r="EN596" s="1"/>
      <c r="EO596" s="1"/>
      <c r="EP596" s="1"/>
    </row>
    <row r="597" spans="2:146" ht="13.5">
      <c r="B597" s="1"/>
      <c r="C597" s="1"/>
      <c r="DZ597" s="1"/>
      <c r="EA597" s="1"/>
      <c r="EB597" s="1"/>
      <c r="EC597" s="1"/>
      <c r="ED597" s="1"/>
      <c r="EE597" s="1"/>
      <c r="EF597" s="1"/>
      <c r="EG597" s="1"/>
      <c r="EH597" s="1"/>
      <c r="EI597" s="1"/>
      <c r="EJ597" s="1"/>
      <c r="EK597" s="1"/>
      <c r="EL597" s="1"/>
      <c r="EM597" s="1"/>
      <c r="EN597" s="1"/>
      <c r="EO597" s="1"/>
      <c r="EP597" s="1"/>
    </row>
    <row r="598" spans="2:146" ht="13.5">
      <c r="B598" s="1"/>
      <c r="C598" s="1"/>
      <c r="DZ598" s="1"/>
      <c r="EA598" s="1"/>
      <c r="EB598" s="1"/>
      <c r="EC598" s="1"/>
      <c r="ED598" s="1"/>
      <c r="EE598" s="1"/>
      <c r="EF598" s="1"/>
      <c r="EG598" s="1"/>
      <c r="EH598" s="1"/>
      <c r="EI598" s="1"/>
      <c r="EJ598" s="1"/>
      <c r="EK598" s="1"/>
      <c r="EL598" s="1"/>
      <c r="EM598" s="1"/>
      <c r="EN598" s="1"/>
      <c r="EO598" s="1"/>
      <c r="EP598" s="1"/>
    </row>
    <row r="599" spans="2:146" ht="13.5">
      <c r="B599" s="1"/>
      <c r="C599" s="1"/>
      <c r="DZ599" s="1"/>
      <c r="EA599" s="1"/>
      <c r="EB599" s="1"/>
      <c r="EC599" s="1"/>
      <c r="ED599" s="1"/>
      <c r="EE599" s="1"/>
      <c r="EF599" s="1"/>
      <c r="EG599" s="1"/>
      <c r="EH599" s="1"/>
      <c r="EI599" s="1"/>
      <c r="EJ599" s="1"/>
      <c r="EK599" s="1"/>
      <c r="EL599" s="1"/>
      <c r="EM599" s="1"/>
      <c r="EN599" s="1"/>
      <c r="EO599" s="1"/>
      <c r="EP599" s="1"/>
    </row>
    <row r="600" spans="2:146" ht="13.5">
      <c r="B600" s="1"/>
      <c r="C600" s="1"/>
      <c r="DZ600" s="1"/>
      <c r="EA600" s="1"/>
      <c r="EB600" s="1"/>
      <c r="EC600" s="1"/>
      <c r="ED600" s="1"/>
      <c r="EE600" s="1"/>
      <c r="EF600" s="1"/>
      <c r="EG600" s="1"/>
      <c r="EH600" s="1"/>
      <c r="EI600" s="1"/>
      <c r="EJ600" s="1"/>
      <c r="EK600" s="1"/>
      <c r="EL600" s="1"/>
      <c r="EM600" s="1"/>
      <c r="EN600" s="1"/>
      <c r="EO600" s="1"/>
      <c r="EP600" s="1"/>
    </row>
    <row r="601" spans="2:146" ht="13.5">
      <c r="B601" s="1"/>
      <c r="C601" s="1"/>
      <c r="DZ601" s="1"/>
      <c r="EA601" s="1"/>
      <c r="EB601" s="1"/>
      <c r="EC601" s="1"/>
      <c r="ED601" s="1"/>
      <c r="EE601" s="1"/>
      <c r="EF601" s="1"/>
      <c r="EG601" s="1"/>
      <c r="EH601" s="1"/>
      <c r="EI601" s="1"/>
      <c r="EJ601" s="1"/>
      <c r="EK601" s="1"/>
      <c r="EL601" s="1"/>
      <c r="EM601" s="1"/>
      <c r="EN601" s="1"/>
      <c r="EO601" s="1"/>
      <c r="EP601" s="1"/>
    </row>
    <row r="602" spans="2:146" ht="13.5">
      <c r="B602" s="1"/>
      <c r="C602" s="1"/>
      <c r="DZ602" s="1"/>
      <c r="EA602" s="1"/>
      <c r="EB602" s="1"/>
      <c r="EC602" s="1"/>
      <c r="ED602" s="1"/>
      <c r="EE602" s="1"/>
      <c r="EF602" s="1"/>
      <c r="EG602" s="1"/>
      <c r="EH602" s="1"/>
      <c r="EI602" s="1"/>
      <c r="EJ602" s="1"/>
      <c r="EK602" s="1"/>
      <c r="EL602" s="1"/>
      <c r="EM602" s="1"/>
      <c r="EN602" s="1"/>
      <c r="EO602" s="1"/>
      <c r="EP602" s="1"/>
    </row>
    <row r="603" spans="2:146" ht="13.5">
      <c r="B603" s="1"/>
      <c r="C603" s="1"/>
      <c r="DZ603" s="1"/>
      <c r="EA603" s="1"/>
      <c r="EB603" s="1"/>
      <c r="EC603" s="1"/>
      <c r="ED603" s="1"/>
      <c r="EE603" s="1"/>
      <c r="EF603" s="1"/>
      <c r="EG603" s="1"/>
      <c r="EH603" s="1"/>
      <c r="EI603" s="1"/>
      <c r="EJ603" s="1"/>
      <c r="EK603" s="1"/>
      <c r="EL603" s="1"/>
      <c r="EM603" s="1"/>
      <c r="EN603" s="1"/>
      <c r="EO603" s="1"/>
      <c r="EP603" s="1"/>
    </row>
    <row r="604" spans="2:146" ht="13.5">
      <c r="B604" s="1"/>
      <c r="C604" s="1"/>
      <c r="DZ604" s="1"/>
      <c r="EA604" s="1"/>
      <c r="EB604" s="1"/>
      <c r="EC604" s="1"/>
      <c r="ED604" s="1"/>
      <c r="EE604" s="1"/>
      <c r="EF604" s="1"/>
      <c r="EG604" s="1"/>
      <c r="EH604" s="1"/>
      <c r="EI604" s="1"/>
      <c r="EJ604" s="1"/>
      <c r="EK604" s="1"/>
      <c r="EL604" s="1"/>
      <c r="EM604" s="1"/>
      <c r="EN604" s="1"/>
      <c r="EO604" s="1"/>
      <c r="EP604" s="1"/>
    </row>
    <row r="605" spans="2:146" ht="13.5">
      <c r="B605" s="1"/>
      <c r="C605" s="1"/>
      <c r="DZ605" s="1"/>
      <c r="EA605" s="1"/>
      <c r="EB605" s="1"/>
      <c r="EC605" s="1"/>
      <c r="ED605" s="1"/>
      <c r="EE605" s="1"/>
      <c r="EF605" s="1"/>
      <c r="EG605" s="1"/>
      <c r="EH605" s="1"/>
      <c r="EI605" s="1"/>
      <c r="EJ605" s="1"/>
      <c r="EK605" s="1"/>
      <c r="EL605" s="1"/>
      <c r="EM605" s="1"/>
      <c r="EN605" s="1"/>
      <c r="EO605" s="1"/>
      <c r="EP605" s="1"/>
    </row>
    <row r="606" spans="2:146" ht="13.5">
      <c r="B606" s="1"/>
      <c r="C606" s="1"/>
      <c r="DZ606" s="1"/>
      <c r="EA606" s="1"/>
      <c r="EB606" s="1"/>
      <c r="EC606" s="1"/>
      <c r="ED606" s="1"/>
      <c r="EE606" s="1"/>
      <c r="EF606" s="1"/>
      <c r="EG606" s="1"/>
      <c r="EH606" s="1"/>
      <c r="EI606" s="1"/>
      <c r="EJ606" s="1"/>
      <c r="EK606" s="1"/>
      <c r="EL606" s="1"/>
      <c r="EM606" s="1"/>
      <c r="EN606" s="1"/>
      <c r="EO606" s="1"/>
      <c r="EP606" s="1"/>
    </row>
    <row r="607" spans="2:146" ht="13.5">
      <c r="B607" s="1"/>
      <c r="C607" s="1"/>
      <c r="DZ607" s="1"/>
      <c r="EA607" s="1"/>
      <c r="EB607" s="1"/>
      <c r="EC607" s="1"/>
      <c r="ED607" s="1"/>
      <c r="EE607" s="1"/>
      <c r="EF607" s="1"/>
      <c r="EG607" s="1"/>
      <c r="EH607" s="1"/>
      <c r="EI607" s="1"/>
      <c r="EJ607" s="1"/>
      <c r="EK607" s="1"/>
      <c r="EL607" s="1"/>
      <c r="EM607" s="1"/>
      <c r="EN607" s="1"/>
      <c r="EO607" s="1"/>
      <c r="EP607" s="1"/>
    </row>
    <row r="608" spans="2:146" ht="13.5">
      <c r="B608" s="1"/>
      <c r="C608" s="1"/>
      <c r="DZ608" s="1"/>
      <c r="EA608" s="1"/>
      <c r="EB608" s="1"/>
      <c r="EC608" s="1"/>
      <c r="ED608" s="1"/>
      <c r="EE608" s="1"/>
      <c r="EF608" s="1"/>
      <c r="EG608" s="1"/>
      <c r="EH608" s="1"/>
      <c r="EI608" s="1"/>
      <c r="EJ608" s="1"/>
      <c r="EK608" s="1"/>
      <c r="EL608" s="1"/>
      <c r="EM608" s="1"/>
      <c r="EN608" s="1"/>
      <c r="EO608" s="1"/>
      <c r="EP608" s="1"/>
    </row>
    <row r="609" spans="2:146" ht="13.5">
      <c r="B609" s="1"/>
      <c r="C609" s="1"/>
      <c r="DZ609" s="1"/>
      <c r="EA609" s="1"/>
      <c r="EB609" s="1"/>
      <c r="EC609" s="1"/>
      <c r="ED609" s="1"/>
      <c r="EE609" s="1"/>
      <c r="EF609" s="1"/>
      <c r="EG609" s="1"/>
      <c r="EH609" s="1"/>
      <c r="EI609" s="1"/>
      <c r="EJ609" s="1"/>
      <c r="EK609" s="1"/>
      <c r="EL609" s="1"/>
      <c r="EM609" s="1"/>
      <c r="EN609" s="1"/>
      <c r="EO609" s="1"/>
      <c r="EP609" s="1"/>
    </row>
    <row r="610" spans="2:146" ht="13.5">
      <c r="B610" s="1"/>
      <c r="C610" s="1"/>
      <c r="DZ610" s="1"/>
      <c r="EA610" s="1"/>
      <c r="EB610" s="1"/>
      <c r="EC610" s="1"/>
      <c r="ED610" s="1"/>
      <c r="EE610" s="1"/>
      <c r="EF610" s="1"/>
      <c r="EG610" s="1"/>
      <c r="EH610" s="1"/>
      <c r="EI610" s="1"/>
      <c r="EJ610" s="1"/>
      <c r="EK610" s="1"/>
      <c r="EL610" s="1"/>
      <c r="EM610" s="1"/>
      <c r="EN610" s="1"/>
      <c r="EO610" s="1"/>
      <c r="EP610" s="1"/>
    </row>
    <row r="611" spans="2:146" ht="13.5">
      <c r="B611" s="1"/>
      <c r="C611" s="1"/>
      <c r="DZ611" s="1"/>
      <c r="EA611" s="1"/>
      <c r="EB611" s="1"/>
      <c r="EC611" s="1"/>
      <c r="ED611" s="1"/>
      <c r="EE611" s="1"/>
      <c r="EF611" s="1"/>
      <c r="EG611" s="1"/>
      <c r="EH611" s="1"/>
      <c r="EI611" s="1"/>
      <c r="EJ611" s="1"/>
      <c r="EK611" s="1"/>
      <c r="EL611" s="1"/>
      <c r="EM611" s="1"/>
      <c r="EN611" s="1"/>
      <c r="EO611" s="1"/>
      <c r="EP611" s="1"/>
    </row>
    <row r="612" spans="2:146" ht="13.5">
      <c r="B612" s="1"/>
      <c r="C612" s="1"/>
      <c r="DZ612" s="1"/>
      <c r="EA612" s="1"/>
      <c r="EB612" s="1"/>
      <c r="EC612" s="1"/>
      <c r="ED612" s="1"/>
      <c r="EE612" s="1"/>
      <c r="EF612" s="1"/>
      <c r="EG612" s="1"/>
      <c r="EH612" s="1"/>
      <c r="EI612" s="1"/>
      <c r="EJ612" s="1"/>
      <c r="EK612" s="1"/>
      <c r="EL612" s="1"/>
      <c r="EM612" s="1"/>
      <c r="EN612" s="1"/>
      <c r="EO612" s="1"/>
      <c r="EP612" s="1"/>
    </row>
    <row r="613" spans="2:146" ht="13.5">
      <c r="B613" s="1"/>
      <c r="C613" s="1"/>
      <c r="DZ613" s="1"/>
      <c r="EA613" s="1"/>
      <c r="EB613" s="1"/>
      <c r="EC613" s="1"/>
      <c r="ED613" s="1"/>
      <c r="EE613" s="1"/>
      <c r="EF613" s="1"/>
      <c r="EG613" s="1"/>
      <c r="EH613" s="1"/>
      <c r="EI613" s="1"/>
      <c r="EJ613" s="1"/>
      <c r="EK613" s="1"/>
      <c r="EL613" s="1"/>
      <c r="EM613" s="1"/>
      <c r="EN613" s="1"/>
      <c r="EO613" s="1"/>
      <c r="EP613" s="1"/>
    </row>
    <row r="614" spans="2:146" ht="13.5">
      <c r="B614" s="1"/>
      <c r="C614" s="1"/>
      <c r="DZ614" s="1"/>
      <c r="EA614" s="1"/>
      <c r="EB614" s="1"/>
      <c r="EC614" s="1"/>
      <c r="ED614" s="1"/>
      <c r="EE614" s="1"/>
      <c r="EF614" s="1"/>
      <c r="EG614" s="1"/>
      <c r="EH614" s="1"/>
      <c r="EI614" s="1"/>
      <c r="EJ614" s="1"/>
      <c r="EK614" s="1"/>
      <c r="EL614" s="1"/>
      <c r="EM614" s="1"/>
      <c r="EN614" s="1"/>
      <c r="EO614" s="1"/>
      <c r="EP614" s="1"/>
    </row>
    <row r="615" spans="2:146" ht="13.5">
      <c r="B615" s="1"/>
      <c r="C615" s="1"/>
      <c r="DZ615" s="1"/>
      <c r="EA615" s="1"/>
      <c r="EB615" s="1"/>
      <c r="EC615" s="1"/>
      <c r="ED615" s="1"/>
      <c r="EE615" s="1"/>
      <c r="EF615" s="1"/>
      <c r="EG615" s="1"/>
      <c r="EH615" s="1"/>
      <c r="EI615" s="1"/>
      <c r="EJ615" s="1"/>
      <c r="EK615" s="1"/>
      <c r="EL615" s="1"/>
      <c r="EM615" s="1"/>
      <c r="EN615" s="1"/>
      <c r="EO615" s="1"/>
      <c r="EP615" s="1"/>
    </row>
    <row r="616" spans="2:146" ht="13.5">
      <c r="B616" s="1"/>
      <c r="C616" s="1"/>
      <c r="DZ616" s="1"/>
      <c r="EA616" s="1"/>
      <c r="EB616" s="1"/>
      <c r="EC616" s="1"/>
      <c r="ED616" s="1"/>
      <c r="EE616" s="1"/>
      <c r="EF616" s="1"/>
      <c r="EG616" s="1"/>
      <c r="EH616" s="1"/>
      <c r="EI616" s="1"/>
      <c r="EJ616" s="1"/>
      <c r="EK616" s="1"/>
      <c r="EL616" s="1"/>
      <c r="EM616" s="1"/>
      <c r="EN616" s="1"/>
      <c r="EO616" s="1"/>
      <c r="EP616" s="1"/>
    </row>
    <row r="617" spans="2:146" ht="13.5">
      <c r="B617" s="1"/>
      <c r="C617" s="1"/>
      <c r="DZ617" s="1"/>
      <c r="EA617" s="1"/>
      <c r="EB617" s="1"/>
      <c r="EC617" s="1"/>
      <c r="ED617" s="1"/>
      <c r="EE617" s="1"/>
      <c r="EF617" s="1"/>
      <c r="EG617" s="1"/>
      <c r="EH617" s="1"/>
      <c r="EI617" s="1"/>
      <c r="EJ617" s="1"/>
      <c r="EK617" s="1"/>
      <c r="EL617" s="1"/>
      <c r="EM617" s="1"/>
      <c r="EN617" s="1"/>
      <c r="EO617" s="1"/>
      <c r="EP617" s="1"/>
    </row>
    <row r="618" spans="2:146" ht="13.5">
      <c r="B618" s="1"/>
      <c r="C618" s="1"/>
      <c r="DZ618" s="1"/>
      <c r="EA618" s="1"/>
      <c r="EB618" s="1"/>
      <c r="EC618" s="1"/>
      <c r="ED618" s="1"/>
      <c r="EE618" s="1"/>
      <c r="EF618" s="1"/>
      <c r="EG618" s="1"/>
      <c r="EH618" s="1"/>
      <c r="EI618" s="1"/>
      <c r="EJ618" s="1"/>
      <c r="EK618" s="1"/>
      <c r="EL618" s="1"/>
      <c r="EM618" s="1"/>
      <c r="EN618" s="1"/>
      <c r="EO618" s="1"/>
      <c r="EP618" s="1"/>
    </row>
    <row r="619" spans="2:146" ht="13.5">
      <c r="B619" s="1"/>
      <c r="C619" s="1"/>
      <c r="DZ619" s="1"/>
      <c r="EA619" s="1"/>
      <c r="EB619" s="1"/>
      <c r="EC619" s="1"/>
      <c r="ED619" s="1"/>
      <c r="EE619" s="1"/>
      <c r="EF619" s="1"/>
      <c r="EG619" s="1"/>
      <c r="EH619" s="1"/>
      <c r="EI619" s="1"/>
      <c r="EJ619" s="1"/>
      <c r="EK619" s="1"/>
      <c r="EL619" s="1"/>
      <c r="EM619" s="1"/>
      <c r="EN619" s="1"/>
      <c r="EO619" s="1"/>
      <c r="EP619" s="1"/>
    </row>
    <row r="620" spans="2:146" ht="13.5">
      <c r="B620" s="1"/>
      <c r="C620" s="1"/>
      <c r="DZ620" s="1"/>
      <c r="EA620" s="1"/>
      <c r="EB620" s="1"/>
      <c r="EC620" s="1"/>
      <c r="ED620" s="1"/>
      <c r="EE620" s="1"/>
      <c r="EF620" s="1"/>
      <c r="EG620" s="1"/>
      <c r="EH620" s="1"/>
      <c r="EI620" s="1"/>
      <c r="EJ620" s="1"/>
      <c r="EK620" s="1"/>
      <c r="EL620" s="1"/>
      <c r="EM620" s="1"/>
      <c r="EN620" s="1"/>
      <c r="EO620" s="1"/>
      <c r="EP620" s="1"/>
    </row>
    <row r="621" spans="2:146" ht="13.5">
      <c r="B621" s="1"/>
      <c r="C621" s="1"/>
      <c r="DZ621" s="1"/>
      <c r="EA621" s="1"/>
      <c r="EB621" s="1"/>
      <c r="EC621" s="1"/>
      <c r="ED621" s="1"/>
      <c r="EE621" s="1"/>
      <c r="EF621" s="1"/>
      <c r="EG621" s="1"/>
      <c r="EH621" s="1"/>
      <c r="EI621" s="1"/>
      <c r="EJ621" s="1"/>
      <c r="EK621" s="1"/>
      <c r="EL621" s="1"/>
      <c r="EM621" s="1"/>
      <c r="EN621" s="1"/>
      <c r="EO621" s="1"/>
      <c r="EP621" s="1"/>
    </row>
    <row r="622" spans="2:146" ht="13.5">
      <c r="B622" s="1"/>
      <c r="C622" s="1"/>
      <c r="DZ622" s="1"/>
      <c r="EA622" s="1"/>
      <c r="EB622" s="1"/>
      <c r="EC622" s="1"/>
      <c r="ED622" s="1"/>
      <c r="EE622" s="1"/>
      <c r="EF622" s="1"/>
      <c r="EG622" s="1"/>
      <c r="EH622" s="1"/>
      <c r="EI622" s="1"/>
      <c r="EJ622" s="1"/>
      <c r="EK622" s="1"/>
      <c r="EL622" s="1"/>
      <c r="EM622" s="1"/>
      <c r="EN622" s="1"/>
      <c r="EO622" s="1"/>
      <c r="EP622" s="1"/>
    </row>
    <row r="623" spans="2:146" ht="13.5">
      <c r="B623" s="1"/>
      <c r="C623" s="1"/>
      <c r="DZ623" s="1"/>
      <c r="EA623" s="1"/>
      <c r="EB623" s="1"/>
      <c r="EC623" s="1"/>
      <c r="ED623" s="1"/>
      <c r="EE623" s="1"/>
      <c r="EF623" s="1"/>
      <c r="EG623" s="1"/>
      <c r="EH623" s="1"/>
      <c r="EI623" s="1"/>
      <c r="EJ623" s="1"/>
      <c r="EK623" s="1"/>
      <c r="EL623" s="1"/>
      <c r="EM623" s="1"/>
      <c r="EN623" s="1"/>
      <c r="EO623" s="1"/>
      <c r="EP623" s="1"/>
    </row>
    <row r="624" spans="2:146" ht="13.5">
      <c r="B624" s="1"/>
      <c r="C624" s="1"/>
      <c r="DZ624" s="1"/>
      <c r="EA624" s="1"/>
      <c r="EB624" s="1"/>
      <c r="EC624" s="1"/>
      <c r="ED624" s="1"/>
      <c r="EE624" s="1"/>
      <c r="EF624" s="1"/>
      <c r="EG624" s="1"/>
      <c r="EH624" s="1"/>
      <c r="EI624" s="1"/>
      <c r="EJ624" s="1"/>
      <c r="EK624" s="1"/>
      <c r="EL624" s="1"/>
      <c r="EM624" s="1"/>
      <c r="EN624" s="1"/>
      <c r="EO624" s="1"/>
      <c r="EP624" s="1"/>
    </row>
    <row r="625" spans="2:146" ht="13.5">
      <c r="B625" s="1"/>
      <c r="C625" s="1"/>
      <c r="DZ625" s="1"/>
      <c r="EA625" s="1"/>
      <c r="EB625" s="1"/>
      <c r="EC625" s="1"/>
      <c r="ED625" s="1"/>
      <c r="EE625" s="1"/>
      <c r="EF625" s="1"/>
      <c r="EG625" s="1"/>
      <c r="EH625" s="1"/>
      <c r="EI625" s="1"/>
      <c r="EJ625" s="1"/>
      <c r="EK625" s="1"/>
      <c r="EL625" s="1"/>
      <c r="EM625" s="1"/>
      <c r="EN625" s="1"/>
      <c r="EO625" s="1"/>
      <c r="EP625" s="1"/>
    </row>
    <row r="626" spans="2:146" ht="13.5">
      <c r="B626" s="1"/>
      <c r="C626" s="1"/>
      <c r="DZ626" s="1"/>
      <c r="EA626" s="1"/>
      <c r="EB626" s="1"/>
      <c r="EC626" s="1"/>
      <c r="ED626" s="1"/>
      <c r="EE626" s="1"/>
      <c r="EF626" s="1"/>
      <c r="EG626" s="1"/>
      <c r="EH626" s="1"/>
      <c r="EI626" s="1"/>
      <c r="EJ626" s="1"/>
      <c r="EK626" s="1"/>
      <c r="EL626" s="1"/>
      <c r="EM626" s="1"/>
      <c r="EN626" s="1"/>
      <c r="EO626" s="1"/>
      <c r="EP626" s="1"/>
    </row>
    <row r="627" spans="2:146" ht="13.5">
      <c r="B627" s="1"/>
      <c r="C627" s="1"/>
      <c r="DZ627" s="1"/>
      <c r="EA627" s="1"/>
      <c r="EB627" s="1"/>
      <c r="EC627" s="1"/>
      <c r="ED627" s="1"/>
      <c r="EE627" s="1"/>
      <c r="EF627" s="1"/>
      <c r="EG627" s="1"/>
      <c r="EH627" s="1"/>
      <c r="EI627" s="1"/>
      <c r="EJ627" s="1"/>
      <c r="EK627" s="1"/>
      <c r="EL627" s="1"/>
      <c r="EM627" s="1"/>
      <c r="EN627" s="1"/>
      <c r="EO627" s="1"/>
      <c r="EP627" s="1"/>
    </row>
    <row r="628" spans="2:146" ht="13.5">
      <c r="B628" s="1"/>
      <c r="C628" s="1"/>
      <c r="DZ628" s="1"/>
      <c r="EA628" s="1"/>
      <c r="EB628" s="1"/>
      <c r="EC628" s="1"/>
      <c r="ED628" s="1"/>
      <c r="EE628" s="1"/>
      <c r="EF628" s="1"/>
      <c r="EG628" s="1"/>
      <c r="EH628" s="1"/>
      <c r="EI628" s="1"/>
      <c r="EJ628" s="1"/>
      <c r="EK628" s="1"/>
      <c r="EL628" s="1"/>
      <c r="EM628" s="1"/>
      <c r="EN628" s="1"/>
      <c r="EO628" s="1"/>
      <c r="EP628" s="1"/>
    </row>
    <row r="629" spans="2:146" ht="13.5">
      <c r="B629" s="1"/>
      <c r="C629" s="1"/>
      <c r="DZ629" s="1"/>
      <c r="EA629" s="1"/>
      <c r="EB629" s="1"/>
      <c r="EC629" s="1"/>
      <c r="ED629" s="1"/>
      <c r="EE629" s="1"/>
      <c r="EF629" s="1"/>
      <c r="EG629" s="1"/>
      <c r="EH629" s="1"/>
      <c r="EI629" s="1"/>
      <c r="EJ629" s="1"/>
      <c r="EK629" s="1"/>
      <c r="EL629" s="1"/>
      <c r="EM629" s="1"/>
      <c r="EN629" s="1"/>
      <c r="EO629" s="1"/>
      <c r="EP629" s="1"/>
    </row>
    <row r="630" spans="2:146" ht="13.5">
      <c r="B630" s="1"/>
      <c r="C630" s="1"/>
      <c r="DZ630" s="1"/>
      <c r="EA630" s="1"/>
      <c r="EB630" s="1"/>
      <c r="EC630" s="1"/>
      <c r="ED630" s="1"/>
      <c r="EE630" s="1"/>
      <c r="EF630" s="1"/>
      <c r="EG630" s="1"/>
      <c r="EH630" s="1"/>
      <c r="EI630" s="1"/>
      <c r="EJ630" s="1"/>
      <c r="EK630" s="1"/>
      <c r="EL630" s="1"/>
      <c r="EM630" s="1"/>
      <c r="EN630" s="1"/>
      <c r="EO630" s="1"/>
      <c r="EP630" s="1"/>
    </row>
    <row r="631" spans="2:146" ht="13.5">
      <c r="B631" s="1"/>
      <c r="C631" s="1"/>
      <c r="DZ631" s="1"/>
      <c r="EA631" s="1"/>
      <c r="EB631" s="1"/>
      <c r="EC631" s="1"/>
      <c r="ED631" s="1"/>
      <c r="EE631" s="1"/>
      <c r="EF631" s="1"/>
      <c r="EG631" s="1"/>
      <c r="EH631" s="1"/>
      <c r="EI631" s="1"/>
      <c r="EJ631" s="1"/>
      <c r="EK631" s="1"/>
      <c r="EL631" s="1"/>
      <c r="EM631" s="1"/>
      <c r="EN631" s="1"/>
      <c r="EO631" s="1"/>
      <c r="EP631" s="1"/>
    </row>
    <row r="632" spans="2:146" ht="13.5">
      <c r="B632" s="1"/>
      <c r="C632" s="1"/>
      <c r="DZ632" s="1"/>
      <c r="EA632" s="1"/>
      <c r="EB632" s="1"/>
      <c r="EC632" s="1"/>
      <c r="ED632" s="1"/>
      <c r="EE632" s="1"/>
      <c r="EF632" s="1"/>
      <c r="EG632" s="1"/>
      <c r="EH632" s="1"/>
      <c r="EI632" s="1"/>
      <c r="EJ632" s="1"/>
      <c r="EK632" s="1"/>
      <c r="EL632" s="1"/>
      <c r="EM632" s="1"/>
      <c r="EN632" s="1"/>
      <c r="EO632" s="1"/>
      <c r="EP632" s="1"/>
    </row>
    <row r="633" spans="2:146" ht="13.5">
      <c r="B633" s="1"/>
      <c r="C633" s="1"/>
      <c r="DZ633" s="1"/>
      <c r="EA633" s="1"/>
      <c r="EB633" s="1"/>
      <c r="EC633" s="1"/>
      <c r="ED633" s="1"/>
      <c r="EE633" s="1"/>
      <c r="EF633" s="1"/>
      <c r="EG633" s="1"/>
      <c r="EH633" s="1"/>
      <c r="EI633" s="1"/>
      <c r="EJ633" s="1"/>
      <c r="EK633" s="1"/>
      <c r="EL633" s="1"/>
      <c r="EM633" s="1"/>
      <c r="EN633" s="1"/>
      <c r="EO633" s="1"/>
      <c r="EP633" s="1"/>
    </row>
    <row r="634" spans="2:146" ht="13.5">
      <c r="B634" s="1"/>
      <c r="C634" s="1"/>
      <c r="DZ634" s="1"/>
      <c r="EA634" s="1"/>
      <c r="EB634" s="1"/>
      <c r="EC634" s="1"/>
      <c r="ED634" s="1"/>
      <c r="EE634" s="1"/>
      <c r="EF634" s="1"/>
      <c r="EG634" s="1"/>
      <c r="EH634" s="1"/>
      <c r="EI634" s="1"/>
      <c r="EJ634" s="1"/>
      <c r="EK634" s="1"/>
      <c r="EL634" s="1"/>
      <c r="EM634" s="1"/>
      <c r="EN634" s="1"/>
      <c r="EO634" s="1"/>
      <c r="EP634" s="1"/>
    </row>
    <row r="635" spans="2:146" ht="13.5">
      <c r="B635" s="1"/>
      <c r="C635" s="1"/>
      <c r="DZ635" s="1"/>
      <c r="EA635" s="1"/>
      <c r="EB635" s="1"/>
      <c r="EC635" s="1"/>
      <c r="ED635" s="1"/>
      <c r="EE635" s="1"/>
      <c r="EF635" s="1"/>
      <c r="EG635" s="1"/>
      <c r="EH635" s="1"/>
      <c r="EI635" s="1"/>
      <c r="EJ635" s="1"/>
      <c r="EK635" s="1"/>
      <c r="EL635" s="1"/>
      <c r="EM635" s="1"/>
      <c r="EN635" s="1"/>
      <c r="EO635" s="1"/>
      <c r="EP635" s="1"/>
    </row>
    <row r="636" spans="2:146" ht="13.5">
      <c r="B636" s="1"/>
      <c r="C636" s="1"/>
      <c r="DZ636" s="1"/>
      <c r="EA636" s="1"/>
      <c r="EB636" s="1"/>
      <c r="EC636" s="1"/>
      <c r="ED636" s="1"/>
      <c r="EE636" s="1"/>
      <c r="EF636" s="1"/>
      <c r="EG636" s="1"/>
      <c r="EH636" s="1"/>
      <c r="EI636" s="1"/>
      <c r="EJ636" s="1"/>
      <c r="EK636" s="1"/>
      <c r="EL636" s="1"/>
      <c r="EM636" s="1"/>
      <c r="EN636" s="1"/>
      <c r="EO636" s="1"/>
      <c r="EP636" s="1"/>
    </row>
    <row r="637" spans="2:146" ht="13.5">
      <c r="B637" s="1"/>
      <c r="C637" s="1"/>
      <c r="DZ637" s="1"/>
      <c r="EA637" s="1"/>
      <c r="EB637" s="1"/>
      <c r="EC637" s="1"/>
      <c r="ED637" s="1"/>
      <c r="EE637" s="1"/>
      <c r="EF637" s="1"/>
      <c r="EG637" s="1"/>
      <c r="EH637" s="1"/>
      <c r="EI637" s="1"/>
      <c r="EJ637" s="1"/>
      <c r="EK637" s="1"/>
      <c r="EL637" s="1"/>
      <c r="EM637" s="1"/>
      <c r="EN637" s="1"/>
      <c r="EO637" s="1"/>
      <c r="EP637" s="1"/>
    </row>
    <row r="638" spans="2:146" ht="13.5">
      <c r="B638" s="1"/>
      <c r="C638" s="1"/>
      <c r="DZ638" s="1"/>
      <c r="EA638" s="1"/>
      <c r="EB638" s="1"/>
      <c r="EC638" s="1"/>
      <c r="ED638" s="1"/>
      <c r="EE638" s="1"/>
      <c r="EF638" s="1"/>
      <c r="EG638" s="1"/>
      <c r="EH638" s="1"/>
      <c r="EI638" s="1"/>
      <c r="EJ638" s="1"/>
      <c r="EK638" s="1"/>
      <c r="EL638" s="1"/>
      <c r="EM638" s="1"/>
      <c r="EN638" s="1"/>
      <c r="EO638" s="1"/>
      <c r="EP638" s="1"/>
    </row>
    <row r="639" spans="2:146" ht="13.5">
      <c r="B639" s="1"/>
      <c r="C639" s="1"/>
      <c r="DZ639" s="1"/>
      <c r="EA639" s="1"/>
      <c r="EB639" s="1"/>
      <c r="EC639" s="1"/>
      <c r="ED639" s="1"/>
      <c r="EE639" s="1"/>
      <c r="EF639" s="1"/>
      <c r="EG639" s="1"/>
      <c r="EH639" s="1"/>
      <c r="EI639" s="1"/>
      <c r="EJ639" s="1"/>
      <c r="EK639" s="1"/>
      <c r="EL639" s="1"/>
      <c r="EM639" s="1"/>
      <c r="EN639" s="1"/>
      <c r="EO639" s="1"/>
      <c r="EP639" s="1"/>
    </row>
    <row r="640" spans="2:146" ht="13.5">
      <c r="B640" s="1"/>
      <c r="C640" s="1"/>
      <c r="DZ640" s="1"/>
      <c r="EA640" s="1"/>
      <c r="EB640" s="1"/>
      <c r="EC640" s="1"/>
      <c r="ED640" s="1"/>
      <c r="EE640" s="1"/>
      <c r="EF640" s="1"/>
      <c r="EG640" s="1"/>
      <c r="EH640" s="1"/>
      <c r="EI640" s="1"/>
      <c r="EJ640" s="1"/>
      <c r="EK640" s="1"/>
      <c r="EL640" s="1"/>
      <c r="EM640" s="1"/>
      <c r="EN640" s="1"/>
      <c r="EO640" s="1"/>
      <c r="EP640" s="1"/>
    </row>
    <row r="641" spans="2:146" ht="13.5">
      <c r="B641" s="1"/>
      <c r="C641" s="1"/>
      <c r="DZ641" s="1"/>
      <c r="EA641" s="1"/>
      <c r="EB641" s="1"/>
      <c r="EC641" s="1"/>
      <c r="ED641" s="1"/>
      <c r="EE641" s="1"/>
      <c r="EF641" s="1"/>
      <c r="EG641" s="1"/>
      <c r="EH641" s="1"/>
      <c r="EI641" s="1"/>
      <c r="EJ641" s="1"/>
      <c r="EK641" s="1"/>
      <c r="EL641" s="1"/>
      <c r="EM641" s="1"/>
      <c r="EN641" s="1"/>
      <c r="EO641" s="1"/>
      <c r="EP641" s="1"/>
    </row>
    <row r="642" spans="2:146" ht="13.5">
      <c r="B642" s="1"/>
      <c r="C642" s="1"/>
      <c r="DZ642" s="1"/>
      <c r="EA642" s="1"/>
      <c r="EB642" s="1"/>
      <c r="EC642" s="1"/>
      <c r="ED642" s="1"/>
      <c r="EE642" s="1"/>
      <c r="EF642" s="1"/>
      <c r="EG642" s="1"/>
      <c r="EH642" s="1"/>
      <c r="EI642" s="1"/>
      <c r="EJ642" s="1"/>
      <c r="EK642" s="1"/>
      <c r="EL642" s="1"/>
      <c r="EM642" s="1"/>
      <c r="EN642" s="1"/>
      <c r="EO642" s="1"/>
      <c r="EP642" s="1"/>
    </row>
    <row r="643" spans="2:146" ht="13.5">
      <c r="B643" s="1"/>
      <c r="C643" s="1"/>
      <c r="DZ643" s="1"/>
      <c r="EA643" s="1"/>
      <c r="EB643" s="1"/>
      <c r="EC643" s="1"/>
      <c r="ED643" s="1"/>
      <c r="EE643" s="1"/>
      <c r="EF643" s="1"/>
      <c r="EG643" s="1"/>
      <c r="EH643" s="1"/>
      <c r="EI643" s="1"/>
      <c r="EJ643" s="1"/>
      <c r="EK643" s="1"/>
      <c r="EL643" s="1"/>
      <c r="EM643" s="1"/>
      <c r="EN643" s="1"/>
      <c r="EO643" s="1"/>
      <c r="EP643" s="1"/>
    </row>
    <row r="644" spans="2:146" ht="13.5">
      <c r="B644" s="1"/>
      <c r="C644" s="1"/>
      <c r="DZ644" s="1"/>
      <c r="EA644" s="1"/>
      <c r="EB644" s="1"/>
      <c r="EC644" s="1"/>
      <c r="ED644" s="1"/>
      <c r="EE644" s="1"/>
      <c r="EF644" s="1"/>
      <c r="EG644" s="1"/>
      <c r="EH644" s="1"/>
      <c r="EI644" s="1"/>
      <c r="EJ644" s="1"/>
      <c r="EK644" s="1"/>
      <c r="EL644" s="1"/>
      <c r="EM644" s="1"/>
      <c r="EN644" s="1"/>
      <c r="EO644" s="1"/>
      <c r="EP644" s="1"/>
    </row>
    <row r="645" spans="2:146" ht="13.5">
      <c r="B645" s="1"/>
      <c r="C645" s="1"/>
      <c r="DZ645" s="1"/>
      <c r="EA645" s="1"/>
      <c r="EB645" s="1"/>
      <c r="EC645" s="1"/>
      <c r="ED645" s="1"/>
      <c r="EE645" s="1"/>
      <c r="EF645" s="1"/>
      <c r="EG645" s="1"/>
      <c r="EH645" s="1"/>
      <c r="EI645" s="1"/>
      <c r="EJ645" s="1"/>
      <c r="EK645" s="1"/>
      <c r="EL645" s="1"/>
      <c r="EM645" s="1"/>
      <c r="EN645" s="1"/>
      <c r="EO645" s="1"/>
      <c r="EP645" s="1"/>
    </row>
    <row r="646" spans="2:146" ht="13.5">
      <c r="B646" s="1"/>
      <c r="C646" s="1"/>
      <c r="DZ646" s="1"/>
      <c r="EA646" s="1"/>
      <c r="EB646" s="1"/>
      <c r="EC646" s="1"/>
      <c r="ED646" s="1"/>
      <c r="EE646" s="1"/>
      <c r="EF646" s="1"/>
      <c r="EG646" s="1"/>
      <c r="EH646" s="1"/>
      <c r="EI646" s="1"/>
      <c r="EJ646" s="1"/>
      <c r="EK646" s="1"/>
      <c r="EL646" s="1"/>
      <c r="EM646" s="1"/>
      <c r="EN646" s="1"/>
      <c r="EO646" s="1"/>
      <c r="EP646" s="1"/>
    </row>
    <row r="647" spans="2:146" ht="13.5">
      <c r="B647" s="1"/>
      <c r="C647" s="1"/>
      <c r="DZ647" s="1"/>
      <c r="EA647" s="1"/>
      <c r="EB647" s="1"/>
      <c r="EC647" s="1"/>
      <c r="ED647" s="1"/>
      <c r="EE647" s="1"/>
      <c r="EF647" s="1"/>
      <c r="EG647" s="1"/>
      <c r="EH647" s="1"/>
      <c r="EI647" s="1"/>
      <c r="EJ647" s="1"/>
      <c r="EK647" s="1"/>
      <c r="EL647" s="1"/>
      <c r="EM647" s="1"/>
      <c r="EN647" s="1"/>
      <c r="EO647" s="1"/>
      <c r="EP647" s="1"/>
    </row>
    <row r="648" spans="2:146" ht="13.5">
      <c r="B648" s="1"/>
      <c r="C648" s="1"/>
      <c r="DZ648" s="1"/>
      <c r="EA648" s="1"/>
      <c r="EB648" s="1"/>
      <c r="EC648" s="1"/>
      <c r="ED648" s="1"/>
      <c r="EE648" s="1"/>
      <c r="EF648" s="1"/>
      <c r="EG648" s="1"/>
      <c r="EH648" s="1"/>
      <c r="EI648" s="1"/>
      <c r="EJ648" s="1"/>
      <c r="EK648" s="1"/>
      <c r="EL648" s="1"/>
      <c r="EM648" s="1"/>
      <c r="EN648" s="1"/>
      <c r="EO648" s="1"/>
      <c r="EP648" s="1"/>
    </row>
    <row r="649" spans="2:146" ht="13.5">
      <c r="B649" s="1"/>
      <c r="C649" s="1"/>
      <c r="DZ649" s="1"/>
      <c r="EA649" s="1"/>
      <c r="EB649" s="1"/>
      <c r="EC649" s="1"/>
      <c r="ED649" s="1"/>
      <c r="EE649" s="1"/>
      <c r="EF649" s="1"/>
      <c r="EG649" s="1"/>
      <c r="EH649" s="1"/>
      <c r="EI649" s="1"/>
      <c r="EJ649" s="1"/>
      <c r="EK649" s="1"/>
      <c r="EL649" s="1"/>
      <c r="EM649" s="1"/>
      <c r="EN649" s="1"/>
      <c r="EO649" s="1"/>
      <c r="EP649" s="1"/>
    </row>
    <row r="650" spans="2:146" ht="13.5">
      <c r="B650" s="1"/>
      <c r="C650" s="1"/>
      <c r="DZ650" s="1"/>
      <c r="EA650" s="1"/>
      <c r="EB650" s="1"/>
      <c r="EC650" s="1"/>
      <c r="ED650" s="1"/>
      <c r="EE650" s="1"/>
      <c r="EF650" s="1"/>
      <c r="EG650" s="1"/>
      <c r="EH650" s="1"/>
      <c r="EI650" s="1"/>
      <c r="EJ650" s="1"/>
      <c r="EK650" s="1"/>
      <c r="EL650" s="1"/>
      <c r="EM650" s="1"/>
      <c r="EN650" s="1"/>
      <c r="EO650" s="1"/>
      <c r="EP650" s="1"/>
    </row>
    <row r="651" spans="2:146" ht="13.5">
      <c r="B651" s="1"/>
      <c r="C651" s="1"/>
      <c r="DZ651" s="1"/>
      <c r="EA651" s="1"/>
      <c r="EB651" s="1"/>
      <c r="EC651" s="1"/>
      <c r="ED651" s="1"/>
      <c r="EE651" s="1"/>
      <c r="EF651" s="1"/>
      <c r="EG651" s="1"/>
      <c r="EH651" s="1"/>
      <c r="EI651" s="1"/>
      <c r="EJ651" s="1"/>
      <c r="EK651" s="1"/>
      <c r="EL651" s="1"/>
      <c r="EM651" s="1"/>
      <c r="EN651" s="1"/>
      <c r="EO651" s="1"/>
      <c r="EP651" s="1"/>
    </row>
    <row r="652" spans="2:146" ht="13.5">
      <c r="B652" s="1"/>
      <c r="C652" s="1"/>
      <c r="DZ652" s="1"/>
      <c r="EA652" s="1"/>
      <c r="EB652" s="1"/>
      <c r="EC652" s="1"/>
      <c r="ED652" s="1"/>
      <c r="EE652" s="1"/>
      <c r="EF652" s="1"/>
      <c r="EG652" s="1"/>
      <c r="EH652" s="1"/>
      <c r="EI652" s="1"/>
      <c r="EJ652" s="1"/>
      <c r="EK652" s="1"/>
      <c r="EL652" s="1"/>
      <c r="EM652" s="1"/>
      <c r="EN652" s="1"/>
      <c r="EO652" s="1"/>
      <c r="EP652" s="1"/>
    </row>
    <row r="653" spans="2:146" ht="13.5">
      <c r="B653" s="1"/>
      <c r="C653" s="1"/>
      <c r="DZ653" s="1"/>
      <c r="EA653" s="1"/>
      <c r="EB653" s="1"/>
      <c r="EC653" s="1"/>
      <c r="ED653" s="1"/>
      <c r="EE653" s="1"/>
      <c r="EF653" s="1"/>
      <c r="EG653" s="1"/>
      <c r="EH653" s="1"/>
      <c r="EI653" s="1"/>
      <c r="EJ653" s="1"/>
      <c r="EK653" s="1"/>
      <c r="EL653" s="1"/>
      <c r="EM653" s="1"/>
      <c r="EN653" s="1"/>
      <c r="EO653" s="1"/>
      <c r="EP653" s="1"/>
    </row>
    <row r="654" spans="2:146" ht="13.5">
      <c r="B654" s="1"/>
      <c r="C654" s="1"/>
      <c r="DZ654" s="1"/>
      <c r="EA654" s="1"/>
      <c r="EB654" s="1"/>
      <c r="EC654" s="1"/>
      <c r="ED654" s="1"/>
      <c r="EE654" s="1"/>
      <c r="EF654" s="1"/>
      <c r="EG654" s="1"/>
      <c r="EH654" s="1"/>
      <c r="EI654" s="1"/>
      <c r="EJ654" s="1"/>
      <c r="EK654" s="1"/>
      <c r="EL654" s="1"/>
      <c r="EM654" s="1"/>
      <c r="EN654" s="1"/>
      <c r="EO654" s="1"/>
      <c r="EP654" s="1"/>
    </row>
    <row r="655" spans="2:146" ht="13.5">
      <c r="B655" s="1"/>
      <c r="C655" s="1"/>
      <c r="DZ655" s="1"/>
      <c r="EA655" s="1"/>
      <c r="EB655" s="1"/>
      <c r="EC655" s="1"/>
      <c r="ED655" s="1"/>
      <c r="EE655" s="1"/>
      <c r="EF655" s="1"/>
      <c r="EG655" s="1"/>
      <c r="EH655" s="1"/>
      <c r="EI655" s="1"/>
      <c r="EJ655" s="1"/>
      <c r="EK655" s="1"/>
      <c r="EL655" s="1"/>
      <c r="EM655" s="1"/>
      <c r="EN655" s="1"/>
      <c r="EO655" s="1"/>
      <c r="EP655" s="1"/>
    </row>
    <row r="656" spans="2:146" ht="13.5">
      <c r="B656" s="1"/>
      <c r="C656" s="1"/>
      <c r="DZ656" s="1"/>
      <c r="EA656" s="1"/>
      <c r="EB656" s="1"/>
      <c r="EC656" s="1"/>
      <c r="ED656" s="1"/>
      <c r="EE656" s="1"/>
      <c r="EF656" s="1"/>
      <c r="EG656" s="1"/>
      <c r="EH656" s="1"/>
      <c r="EI656" s="1"/>
      <c r="EJ656" s="1"/>
      <c r="EK656" s="1"/>
      <c r="EL656" s="1"/>
      <c r="EM656" s="1"/>
      <c r="EN656" s="1"/>
      <c r="EO656" s="1"/>
      <c r="EP656" s="1"/>
    </row>
    <row r="657" spans="2:146" ht="13.5">
      <c r="B657" s="1"/>
      <c r="C657" s="1"/>
      <c r="DZ657" s="1"/>
      <c r="EA657" s="1"/>
      <c r="EB657" s="1"/>
      <c r="EC657" s="1"/>
      <c r="ED657" s="1"/>
      <c r="EE657" s="1"/>
      <c r="EF657" s="1"/>
      <c r="EG657" s="1"/>
      <c r="EH657" s="1"/>
      <c r="EI657" s="1"/>
      <c r="EJ657" s="1"/>
      <c r="EK657" s="1"/>
      <c r="EL657" s="1"/>
      <c r="EM657" s="1"/>
      <c r="EN657" s="1"/>
      <c r="EO657" s="1"/>
      <c r="EP657" s="1"/>
    </row>
    <row r="658" spans="2:146" ht="13.5">
      <c r="B658" s="1"/>
      <c r="C658" s="1"/>
      <c r="DZ658" s="1"/>
      <c r="EA658" s="1"/>
      <c r="EB658" s="1"/>
      <c r="EC658" s="1"/>
      <c r="ED658" s="1"/>
      <c r="EE658" s="1"/>
      <c r="EF658" s="1"/>
      <c r="EG658" s="1"/>
      <c r="EH658" s="1"/>
      <c r="EI658" s="1"/>
      <c r="EJ658" s="1"/>
      <c r="EK658" s="1"/>
      <c r="EL658" s="1"/>
      <c r="EM658" s="1"/>
      <c r="EN658" s="1"/>
      <c r="EO658" s="1"/>
      <c r="EP658" s="1"/>
    </row>
    <row r="659" spans="2:146" ht="13.5">
      <c r="B659" s="1"/>
      <c r="C659" s="1"/>
      <c r="DZ659" s="1"/>
      <c r="EA659" s="1"/>
      <c r="EB659" s="1"/>
      <c r="EC659" s="1"/>
      <c r="ED659" s="1"/>
      <c r="EE659" s="1"/>
      <c r="EF659" s="1"/>
      <c r="EG659" s="1"/>
      <c r="EH659" s="1"/>
      <c r="EI659" s="1"/>
      <c r="EJ659" s="1"/>
      <c r="EK659" s="1"/>
      <c r="EL659" s="1"/>
      <c r="EM659" s="1"/>
      <c r="EN659" s="1"/>
      <c r="EO659" s="1"/>
      <c r="EP659" s="1"/>
    </row>
    <row r="660" spans="2:146" ht="13.5">
      <c r="B660" s="1"/>
      <c r="C660" s="1"/>
      <c r="DZ660" s="1"/>
      <c r="EA660" s="1"/>
      <c r="EB660" s="1"/>
      <c r="EC660" s="1"/>
      <c r="ED660" s="1"/>
      <c r="EE660" s="1"/>
      <c r="EF660" s="1"/>
      <c r="EG660" s="1"/>
      <c r="EH660" s="1"/>
      <c r="EI660" s="1"/>
      <c r="EJ660" s="1"/>
      <c r="EK660" s="1"/>
      <c r="EL660" s="1"/>
      <c r="EM660" s="1"/>
      <c r="EN660" s="1"/>
      <c r="EO660" s="1"/>
      <c r="EP660" s="1"/>
    </row>
    <row r="661" spans="2:146" ht="13.5">
      <c r="B661" s="1"/>
      <c r="C661" s="1"/>
      <c r="DZ661" s="1"/>
      <c r="EA661" s="1"/>
      <c r="EB661" s="1"/>
      <c r="EC661" s="1"/>
      <c r="ED661" s="1"/>
      <c r="EE661" s="1"/>
      <c r="EF661" s="1"/>
      <c r="EG661" s="1"/>
      <c r="EH661" s="1"/>
      <c r="EI661" s="1"/>
      <c r="EJ661" s="1"/>
      <c r="EK661" s="1"/>
      <c r="EL661" s="1"/>
      <c r="EM661" s="1"/>
      <c r="EN661" s="1"/>
      <c r="EO661" s="1"/>
      <c r="EP661" s="1"/>
    </row>
    <row r="662" spans="2:146" ht="13.5">
      <c r="B662" s="1"/>
      <c r="C662" s="1"/>
      <c r="DZ662" s="1"/>
      <c r="EA662" s="1"/>
      <c r="EB662" s="1"/>
      <c r="EC662" s="1"/>
      <c r="ED662" s="1"/>
      <c r="EE662" s="1"/>
      <c r="EF662" s="1"/>
      <c r="EG662" s="1"/>
      <c r="EH662" s="1"/>
      <c r="EI662" s="1"/>
      <c r="EJ662" s="1"/>
      <c r="EK662" s="1"/>
      <c r="EL662" s="1"/>
      <c r="EM662" s="1"/>
      <c r="EN662" s="1"/>
      <c r="EO662" s="1"/>
      <c r="EP662" s="1"/>
    </row>
    <row r="663" spans="2:146" ht="13.5">
      <c r="B663" s="1"/>
      <c r="C663" s="1"/>
      <c r="DZ663" s="1"/>
      <c r="EA663" s="1"/>
      <c r="EB663" s="1"/>
      <c r="EC663" s="1"/>
      <c r="ED663" s="1"/>
      <c r="EE663" s="1"/>
      <c r="EF663" s="1"/>
      <c r="EG663" s="1"/>
      <c r="EH663" s="1"/>
      <c r="EI663" s="1"/>
      <c r="EJ663" s="1"/>
      <c r="EK663" s="1"/>
      <c r="EL663" s="1"/>
      <c r="EM663" s="1"/>
      <c r="EN663" s="1"/>
      <c r="EO663" s="1"/>
      <c r="EP663" s="1"/>
    </row>
    <row r="664" spans="2:146" ht="13.5">
      <c r="B664" s="1"/>
      <c r="C664" s="1"/>
      <c r="DZ664" s="1"/>
      <c r="EA664" s="1"/>
      <c r="EB664" s="1"/>
      <c r="EC664" s="1"/>
      <c r="ED664" s="1"/>
      <c r="EE664" s="1"/>
      <c r="EF664" s="1"/>
      <c r="EG664" s="1"/>
      <c r="EH664" s="1"/>
      <c r="EI664" s="1"/>
      <c r="EJ664" s="1"/>
      <c r="EK664" s="1"/>
      <c r="EL664" s="1"/>
      <c r="EM664" s="1"/>
      <c r="EN664" s="1"/>
      <c r="EO664" s="1"/>
      <c r="EP664" s="1"/>
    </row>
    <row r="665" spans="2:146" ht="13.5">
      <c r="B665" s="1"/>
      <c r="C665" s="1"/>
      <c r="DZ665" s="1"/>
      <c r="EA665" s="1"/>
      <c r="EB665" s="1"/>
      <c r="EC665" s="1"/>
      <c r="ED665" s="1"/>
      <c r="EE665" s="1"/>
      <c r="EF665" s="1"/>
      <c r="EG665" s="1"/>
      <c r="EH665" s="1"/>
      <c r="EI665" s="1"/>
      <c r="EJ665" s="1"/>
      <c r="EK665" s="1"/>
      <c r="EL665" s="1"/>
      <c r="EM665" s="1"/>
      <c r="EN665" s="1"/>
      <c r="EO665" s="1"/>
      <c r="EP665" s="1"/>
    </row>
    <row r="666" spans="2:146" ht="13.5">
      <c r="B666" s="1"/>
      <c r="C666" s="1"/>
      <c r="DZ666" s="1"/>
      <c r="EA666" s="1"/>
      <c r="EB666" s="1"/>
      <c r="EC666" s="1"/>
      <c r="ED666" s="1"/>
      <c r="EE666" s="1"/>
      <c r="EF666" s="1"/>
      <c r="EG666" s="1"/>
      <c r="EH666" s="1"/>
      <c r="EI666" s="1"/>
      <c r="EJ666" s="1"/>
      <c r="EK666" s="1"/>
      <c r="EL666" s="1"/>
      <c r="EM666" s="1"/>
      <c r="EN666" s="1"/>
      <c r="EO666" s="1"/>
      <c r="EP666" s="1"/>
    </row>
    <row r="667" spans="2:146" ht="13.5">
      <c r="B667" s="1"/>
      <c r="C667" s="1"/>
      <c r="DZ667" s="1"/>
      <c r="EA667" s="1"/>
      <c r="EB667" s="1"/>
      <c r="EC667" s="1"/>
      <c r="ED667" s="1"/>
      <c r="EE667" s="1"/>
      <c r="EF667" s="1"/>
      <c r="EG667" s="1"/>
      <c r="EH667" s="1"/>
      <c r="EI667" s="1"/>
      <c r="EJ667" s="1"/>
      <c r="EK667" s="1"/>
      <c r="EL667" s="1"/>
      <c r="EM667" s="1"/>
      <c r="EN667" s="1"/>
      <c r="EO667" s="1"/>
      <c r="EP667" s="1"/>
    </row>
    <row r="668" spans="2:146" ht="13.5">
      <c r="B668" s="1"/>
      <c r="C668" s="1"/>
      <c r="DZ668" s="1"/>
      <c r="EA668" s="1"/>
      <c r="EB668" s="1"/>
      <c r="EC668" s="1"/>
      <c r="ED668" s="1"/>
      <c r="EE668" s="1"/>
      <c r="EF668" s="1"/>
      <c r="EG668" s="1"/>
      <c r="EH668" s="1"/>
      <c r="EI668" s="1"/>
      <c r="EJ668" s="1"/>
      <c r="EK668" s="1"/>
      <c r="EL668" s="1"/>
      <c r="EM668" s="1"/>
      <c r="EN668" s="1"/>
      <c r="EO668" s="1"/>
      <c r="EP668" s="1"/>
    </row>
    <row r="669" spans="2:146" ht="13.5">
      <c r="B669" s="1"/>
      <c r="C669" s="1"/>
      <c r="DZ669" s="1"/>
      <c r="EA669" s="1"/>
      <c r="EB669" s="1"/>
      <c r="EC669" s="1"/>
      <c r="ED669" s="1"/>
      <c r="EE669" s="1"/>
      <c r="EF669" s="1"/>
      <c r="EG669" s="1"/>
      <c r="EH669" s="1"/>
      <c r="EI669" s="1"/>
      <c r="EJ669" s="1"/>
      <c r="EK669" s="1"/>
      <c r="EL669" s="1"/>
      <c r="EM669" s="1"/>
      <c r="EN669" s="1"/>
      <c r="EO669" s="1"/>
      <c r="EP669" s="1"/>
    </row>
    <row r="670" spans="2:146" ht="13.5">
      <c r="B670" s="1"/>
      <c r="C670" s="1"/>
      <c r="DZ670" s="1"/>
      <c r="EA670" s="1"/>
      <c r="EB670" s="1"/>
      <c r="EC670" s="1"/>
      <c r="ED670" s="1"/>
      <c r="EE670" s="1"/>
      <c r="EF670" s="1"/>
      <c r="EG670" s="1"/>
      <c r="EH670" s="1"/>
      <c r="EI670" s="1"/>
      <c r="EJ670" s="1"/>
      <c r="EK670" s="1"/>
      <c r="EL670" s="1"/>
      <c r="EM670" s="1"/>
      <c r="EN670" s="1"/>
      <c r="EO670" s="1"/>
      <c r="EP670" s="1"/>
    </row>
    <row r="671" spans="2:146" ht="13.5">
      <c r="B671" s="1"/>
      <c r="C671" s="1"/>
      <c r="DZ671" s="1"/>
      <c r="EA671" s="1"/>
      <c r="EB671" s="1"/>
      <c r="EC671" s="1"/>
      <c r="ED671" s="1"/>
      <c r="EE671" s="1"/>
      <c r="EF671" s="1"/>
      <c r="EG671" s="1"/>
      <c r="EH671" s="1"/>
      <c r="EI671" s="1"/>
      <c r="EJ671" s="1"/>
      <c r="EK671" s="1"/>
      <c r="EL671" s="1"/>
      <c r="EM671" s="1"/>
      <c r="EN671" s="1"/>
      <c r="EO671" s="1"/>
      <c r="EP671" s="1"/>
    </row>
    <row r="672" spans="2:146" ht="13.5">
      <c r="B672" s="1"/>
      <c r="C672" s="1"/>
      <c r="DZ672" s="1"/>
      <c r="EA672" s="1"/>
      <c r="EB672" s="1"/>
      <c r="EC672" s="1"/>
      <c r="ED672" s="1"/>
      <c r="EE672" s="1"/>
      <c r="EF672" s="1"/>
      <c r="EG672" s="1"/>
      <c r="EH672" s="1"/>
      <c r="EI672" s="1"/>
      <c r="EJ672" s="1"/>
      <c r="EK672" s="1"/>
      <c r="EL672" s="1"/>
      <c r="EM672" s="1"/>
      <c r="EN672" s="1"/>
      <c r="EO672" s="1"/>
      <c r="EP672" s="1"/>
    </row>
    <row r="673" spans="2:146" ht="13.5">
      <c r="B673" s="1"/>
      <c r="C673" s="1"/>
      <c r="DZ673" s="1"/>
      <c r="EA673" s="1"/>
      <c r="EB673" s="1"/>
      <c r="EC673" s="1"/>
      <c r="ED673" s="1"/>
      <c r="EE673" s="1"/>
      <c r="EF673" s="1"/>
      <c r="EG673" s="1"/>
      <c r="EH673" s="1"/>
      <c r="EI673" s="1"/>
      <c r="EJ673" s="1"/>
      <c r="EK673" s="1"/>
      <c r="EL673" s="1"/>
      <c r="EM673" s="1"/>
      <c r="EN673" s="1"/>
      <c r="EO673" s="1"/>
      <c r="EP673" s="1"/>
    </row>
    <row r="674" spans="2:146" ht="13.5">
      <c r="B674" s="1"/>
      <c r="C674" s="1"/>
      <c r="DZ674" s="1"/>
      <c r="EA674" s="1"/>
      <c r="EB674" s="1"/>
      <c r="EC674" s="1"/>
      <c r="ED674" s="1"/>
      <c r="EE674" s="1"/>
      <c r="EF674" s="1"/>
      <c r="EG674" s="1"/>
      <c r="EH674" s="1"/>
      <c r="EI674" s="1"/>
      <c r="EJ674" s="1"/>
      <c r="EK674" s="1"/>
      <c r="EL674" s="1"/>
      <c r="EM674" s="1"/>
      <c r="EN674" s="1"/>
      <c r="EO674" s="1"/>
      <c r="EP674" s="1"/>
    </row>
    <row r="675" spans="2:146" ht="13.5">
      <c r="B675" s="1"/>
      <c r="C675" s="1"/>
      <c r="DZ675" s="1"/>
      <c r="EA675" s="1"/>
      <c r="EB675" s="1"/>
      <c r="EC675" s="1"/>
      <c r="ED675" s="1"/>
      <c r="EE675" s="1"/>
      <c r="EF675" s="1"/>
      <c r="EG675" s="1"/>
      <c r="EH675" s="1"/>
      <c r="EI675" s="1"/>
      <c r="EJ675" s="1"/>
      <c r="EK675" s="1"/>
      <c r="EL675" s="1"/>
      <c r="EM675" s="1"/>
      <c r="EN675" s="1"/>
      <c r="EO675" s="1"/>
      <c r="EP675" s="1"/>
    </row>
    <row r="676" spans="2:146" ht="13.5">
      <c r="B676" s="1"/>
      <c r="C676" s="1"/>
      <c r="DZ676" s="1"/>
      <c r="EA676" s="1"/>
      <c r="EB676" s="1"/>
      <c r="EC676" s="1"/>
      <c r="ED676" s="1"/>
      <c r="EE676" s="1"/>
      <c r="EF676" s="1"/>
      <c r="EG676" s="1"/>
      <c r="EH676" s="1"/>
      <c r="EI676" s="1"/>
      <c r="EJ676" s="1"/>
      <c r="EK676" s="1"/>
      <c r="EL676" s="1"/>
      <c r="EM676" s="1"/>
      <c r="EN676" s="1"/>
      <c r="EO676" s="1"/>
      <c r="EP676" s="1"/>
    </row>
    <row r="677" spans="2:146" ht="13.5">
      <c r="B677" s="1"/>
      <c r="C677" s="1"/>
      <c r="DZ677" s="1"/>
      <c r="EA677" s="1"/>
      <c r="EB677" s="1"/>
      <c r="EC677" s="1"/>
      <c r="ED677" s="1"/>
      <c r="EE677" s="1"/>
      <c r="EF677" s="1"/>
      <c r="EG677" s="1"/>
      <c r="EH677" s="1"/>
      <c r="EI677" s="1"/>
      <c r="EJ677" s="1"/>
      <c r="EK677" s="1"/>
      <c r="EL677" s="1"/>
      <c r="EM677" s="1"/>
      <c r="EN677" s="1"/>
      <c r="EO677" s="1"/>
      <c r="EP677" s="1"/>
    </row>
    <row r="678" spans="2:146" ht="13.5">
      <c r="B678" s="1"/>
      <c r="C678" s="1"/>
      <c r="DZ678" s="1"/>
      <c r="EA678" s="1"/>
      <c r="EB678" s="1"/>
      <c r="EC678" s="1"/>
      <c r="ED678" s="1"/>
      <c r="EE678" s="1"/>
      <c r="EF678" s="1"/>
      <c r="EG678" s="1"/>
      <c r="EH678" s="1"/>
      <c r="EI678" s="1"/>
      <c r="EJ678" s="1"/>
      <c r="EK678" s="1"/>
      <c r="EL678" s="1"/>
      <c r="EM678" s="1"/>
      <c r="EN678" s="1"/>
      <c r="EO678" s="1"/>
      <c r="EP678" s="1"/>
    </row>
    <row r="679" spans="2:146" ht="13.5">
      <c r="B679" s="1"/>
      <c r="C679" s="1"/>
      <c r="DZ679" s="1"/>
      <c r="EA679" s="1"/>
      <c r="EB679" s="1"/>
      <c r="EC679" s="1"/>
      <c r="ED679" s="1"/>
      <c r="EE679" s="1"/>
      <c r="EF679" s="1"/>
      <c r="EG679" s="1"/>
      <c r="EH679" s="1"/>
      <c r="EI679" s="1"/>
      <c r="EJ679" s="1"/>
      <c r="EK679" s="1"/>
      <c r="EL679" s="1"/>
      <c r="EM679" s="1"/>
      <c r="EN679" s="1"/>
      <c r="EO679" s="1"/>
      <c r="EP679" s="1"/>
    </row>
    <row r="680" spans="2:146" ht="13.5">
      <c r="B680" s="1"/>
      <c r="C680" s="1"/>
      <c r="DZ680" s="1"/>
      <c r="EA680" s="1"/>
      <c r="EB680" s="1"/>
      <c r="EC680" s="1"/>
      <c r="ED680" s="1"/>
      <c r="EE680" s="1"/>
      <c r="EF680" s="1"/>
      <c r="EG680" s="1"/>
      <c r="EH680" s="1"/>
      <c r="EI680" s="1"/>
      <c r="EJ680" s="1"/>
      <c r="EK680" s="1"/>
      <c r="EL680" s="1"/>
      <c r="EM680" s="1"/>
      <c r="EN680" s="1"/>
      <c r="EO680" s="1"/>
      <c r="EP680" s="1"/>
    </row>
    <row r="681" spans="2:146" ht="13.5">
      <c r="B681" s="1"/>
      <c r="C681" s="1"/>
      <c r="DZ681" s="1"/>
      <c r="EA681" s="1"/>
      <c r="EB681" s="1"/>
      <c r="EC681" s="1"/>
      <c r="ED681" s="1"/>
      <c r="EE681" s="1"/>
      <c r="EF681" s="1"/>
      <c r="EG681" s="1"/>
      <c r="EH681" s="1"/>
      <c r="EI681" s="1"/>
      <c r="EJ681" s="1"/>
      <c r="EK681" s="1"/>
      <c r="EL681" s="1"/>
      <c r="EM681" s="1"/>
      <c r="EN681" s="1"/>
      <c r="EO681" s="1"/>
      <c r="EP681" s="1"/>
    </row>
    <row r="682" spans="2:146" ht="13.5">
      <c r="B682" s="1"/>
      <c r="C682" s="1"/>
      <c r="DZ682" s="1"/>
      <c r="EA682" s="1"/>
      <c r="EB682" s="1"/>
      <c r="EC682" s="1"/>
      <c r="ED682" s="1"/>
      <c r="EE682" s="1"/>
      <c r="EF682" s="1"/>
      <c r="EG682" s="1"/>
      <c r="EH682" s="1"/>
      <c r="EI682" s="1"/>
      <c r="EJ682" s="1"/>
      <c r="EK682" s="1"/>
      <c r="EL682" s="1"/>
      <c r="EM682" s="1"/>
      <c r="EN682" s="1"/>
      <c r="EO682" s="1"/>
      <c r="EP682" s="1"/>
    </row>
    <row r="683" spans="2:146" ht="13.5">
      <c r="B683" s="1"/>
      <c r="C683" s="1"/>
      <c r="DZ683" s="1"/>
      <c r="EA683" s="1"/>
      <c r="EB683" s="1"/>
      <c r="EC683" s="1"/>
      <c r="ED683" s="1"/>
      <c r="EE683" s="1"/>
      <c r="EF683" s="1"/>
      <c r="EG683" s="1"/>
      <c r="EH683" s="1"/>
      <c r="EI683" s="1"/>
      <c r="EJ683" s="1"/>
      <c r="EK683" s="1"/>
      <c r="EL683" s="1"/>
      <c r="EM683" s="1"/>
      <c r="EN683" s="1"/>
      <c r="EO683" s="1"/>
      <c r="EP683" s="1"/>
    </row>
    <row r="684" spans="2:146" ht="13.5">
      <c r="B684" s="1"/>
      <c r="C684" s="1"/>
      <c r="DZ684" s="1"/>
      <c r="EA684" s="1"/>
      <c r="EB684" s="1"/>
      <c r="EC684" s="1"/>
      <c r="ED684" s="1"/>
      <c r="EE684" s="1"/>
      <c r="EF684" s="1"/>
      <c r="EG684" s="1"/>
      <c r="EH684" s="1"/>
      <c r="EI684" s="1"/>
      <c r="EJ684" s="1"/>
      <c r="EK684" s="1"/>
      <c r="EL684" s="1"/>
      <c r="EM684" s="1"/>
      <c r="EN684" s="1"/>
      <c r="EO684" s="1"/>
      <c r="EP684" s="1"/>
    </row>
    <row r="685" spans="2:146" ht="13.5">
      <c r="B685" s="1"/>
      <c r="C685" s="1"/>
      <c r="DZ685" s="1"/>
      <c r="EA685" s="1"/>
      <c r="EB685" s="1"/>
      <c r="EC685" s="1"/>
      <c r="ED685" s="1"/>
      <c r="EE685" s="1"/>
      <c r="EF685" s="1"/>
      <c r="EG685" s="1"/>
      <c r="EH685" s="1"/>
      <c r="EI685" s="1"/>
      <c r="EJ685" s="1"/>
      <c r="EK685" s="1"/>
      <c r="EL685" s="1"/>
      <c r="EM685" s="1"/>
      <c r="EN685" s="1"/>
      <c r="EO685" s="1"/>
      <c r="EP685" s="1"/>
    </row>
    <row r="686" spans="2:146" ht="13.5">
      <c r="B686" s="1"/>
      <c r="C686" s="1"/>
      <c r="DZ686" s="1"/>
      <c r="EA686" s="1"/>
      <c r="EB686" s="1"/>
      <c r="EC686" s="1"/>
      <c r="ED686" s="1"/>
      <c r="EE686" s="1"/>
      <c r="EF686" s="1"/>
      <c r="EG686" s="1"/>
      <c r="EH686" s="1"/>
      <c r="EI686" s="1"/>
      <c r="EJ686" s="1"/>
      <c r="EK686" s="1"/>
      <c r="EL686" s="1"/>
      <c r="EM686" s="1"/>
      <c r="EN686" s="1"/>
      <c r="EO686" s="1"/>
      <c r="EP686" s="1"/>
    </row>
    <row r="687" spans="2:146" ht="13.5">
      <c r="B687" s="1"/>
      <c r="C687" s="1"/>
      <c r="DZ687" s="1"/>
      <c r="EA687" s="1"/>
      <c r="EB687" s="1"/>
      <c r="EC687" s="1"/>
      <c r="ED687" s="1"/>
      <c r="EE687" s="1"/>
      <c r="EF687" s="1"/>
      <c r="EG687" s="1"/>
      <c r="EH687" s="1"/>
      <c r="EI687" s="1"/>
      <c r="EJ687" s="1"/>
      <c r="EK687" s="1"/>
      <c r="EL687" s="1"/>
      <c r="EM687" s="1"/>
      <c r="EN687" s="1"/>
      <c r="EO687" s="1"/>
      <c r="EP687" s="1"/>
    </row>
    <row r="688" spans="2:146" ht="13.5">
      <c r="B688" s="1"/>
      <c r="C688" s="1"/>
      <c r="DZ688" s="1"/>
      <c r="EA688" s="1"/>
      <c r="EB688" s="1"/>
      <c r="EC688" s="1"/>
      <c r="ED688" s="1"/>
      <c r="EE688" s="1"/>
      <c r="EF688" s="1"/>
      <c r="EG688" s="1"/>
      <c r="EH688" s="1"/>
      <c r="EI688" s="1"/>
      <c r="EJ688" s="1"/>
      <c r="EK688" s="1"/>
      <c r="EL688" s="1"/>
      <c r="EM688" s="1"/>
      <c r="EN688" s="1"/>
      <c r="EO688" s="1"/>
      <c r="EP688" s="1"/>
    </row>
    <row r="689" spans="2:146" ht="13.5">
      <c r="B689" s="1"/>
      <c r="C689" s="1"/>
      <c r="DZ689" s="1"/>
      <c r="EA689" s="1"/>
      <c r="EB689" s="1"/>
      <c r="EC689" s="1"/>
      <c r="ED689" s="1"/>
      <c r="EE689" s="1"/>
      <c r="EF689" s="1"/>
      <c r="EG689" s="1"/>
      <c r="EH689" s="1"/>
      <c r="EI689" s="1"/>
      <c r="EJ689" s="1"/>
      <c r="EK689" s="1"/>
      <c r="EL689" s="1"/>
      <c r="EM689" s="1"/>
      <c r="EN689" s="1"/>
      <c r="EO689" s="1"/>
      <c r="EP689" s="1"/>
    </row>
    <row r="690" spans="2:146" ht="13.5">
      <c r="B690" s="1"/>
      <c r="C690" s="1"/>
      <c r="DZ690" s="1"/>
      <c r="EA690" s="1"/>
      <c r="EB690" s="1"/>
      <c r="EC690" s="1"/>
      <c r="ED690" s="1"/>
      <c r="EE690" s="1"/>
      <c r="EF690" s="1"/>
      <c r="EG690" s="1"/>
      <c r="EH690" s="1"/>
      <c r="EI690" s="1"/>
      <c r="EJ690" s="1"/>
      <c r="EK690" s="1"/>
      <c r="EL690" s="1"/>
      <c r="EM690" s="1"/>
      <c r="EN690" s="1"/>
      <c r="EO690" s="1"/>
      <c r="EP690" s="1"/>
    </row>
    <row r="691" spans="2:146" ht="13.5">
      <c r="B691" s="1"/>
      <c r="C691" s="1"/>
      <c r="DZ691" s="1"/>
      <c r="EA691" s="1"/>
      <c r="EB691" s="1"/>
      <c r="EC691" s="1"/>
      <c r="ED691" s="1"/>
      <c r="EE691" s="1"/>
      <c r="EF691" s="1"/>
      <c r="EG691" s="1"/>
      <c r="EH691" s="1"/>
      <c r="EI691" s="1"/>
      <c r="EJ691" s="1"/>
      <c r="EK691" s="1"/>
      <c r="EL691" s="1"/>
      <c r="EM691" s="1"/>
      <c r="EN691" s="1"/>
      <c r="EO691" s="1"/>
      <c r="EP691" s="1"/>
    </row>
    <row r="692" spans="2:146" ht="13.5">
      <c r="B692" s="1"/>
      <c r="C692" s="1"/>
      <c r="DZ692" s="1"/>
      <c r="EA692" s="1"/>
      <c r="EB692" s="1"/>
      <c r="EC692" s="1"/>
      <c r="ED692" s="1"/>
      <c r="EE692" s="1"/>
      <c r="EF692" s="1"/>
      <c r="EG692" s="1"/>
      <c r="EH692" s="1"/>
      <c r="EI692" s="1"/>
      <c r="EJ692" s="1"/>
      <c r="EK692" s="1"/>
      <c r="EL692" s="1"/>
      <c r="EM692" s="1"/>
      <c r="EN692" s="1"/>
      <c r="EO692" s="1"/>
      <c r="EP692" s="1"/>
    </row>
    <row r="693" spans="2:146" ht="13.5">
      <c r="B693" s="1"/>
      <c r="C693" s="1"/>
      <c r="DZ693" s="1"/>
      <c r="EA693" s="1"/>
      <c r="EB693" s="1"/>
      <c r="EC693" s="1"/>
      <c r="ED693" s="1"/>
      <c r="EE693" s="1"/>
      <c r="EF693" s="1"/>
      <c r="EG693" s="1"/>
      <c r="EH693" s="1"/>
      <c r="EI693" s="1"/>
      <c r="EJ693" s="1"/>
      <c r="EK693" s="1"/>
      <c r="EL693" s="1"/>
      <c r="EM693" s="1"/>
      <c r="EN693" s="1"/>
      <c r="EO693" s="1"/>
      <c r="EP693" s="1"/>
    </row>
    <row r="694" spans="2:146" ht="13.5">
      <c r="B694" s="1"/>
      <c r="C694" s="1"/>
      <c r="DZ694" s="1"/>
      <c r="EA694" s="1"/>
      <c r="EB694" s="1"/>
      <c r="EC694" s="1"/>
      <c r="ED694" s="1"/>
      <c r="EE694" s="1"/>
      <c r="EF694" s="1"/>
      <c r="EG694" s="1"/>
      <c r="EH694" s="1"/>
      <c r="EI694" s="1"/>
      <c r="EJ694" s="1"/>
      <c r="EK694" s="1"/>
      <c r="EL694" s="1"/>
      <c r="EM694" s="1"/>
      <c r="EN694" s="1"/>
      <c r="EO694" s="1"/>
      <c r="EP694" s="1"/>
    </row>
    <row r="695" spans="2:146" ht="13.5">
      <c r="B695" s="1"/>
      <c r="C695" s="1"/>
      <c r="DZ695" s="1"/>
      <c r="EA695" s="1"/>
      <c r="EB695" s="1"/>
      <c r="EC695" s="1"/>
      <c r="ED695" s="1"/>
      <c r="EE695" s="1"/>
      <c r="EF695" s="1"/>
      <c r="EG695" s="1"/>
      <c r="EH695" s="1"/>
      <c r="EI695" s="1"/>
      <c r="EJ695" s="1"/>
      <c r="EK695" s="1"/>
      <c r="EL695" s="1"/>
      <c r="EM695" s="1"/>
      <c r="EN695" s="1"/>
      <c r="EO695" s="1"/>
      <c r="EP695" s="1"/>
    </row>
    <row r="696" spans="2:146" ht="13.5">
      <c r="B696" s="1"/>
      <c r="C696" s="1"/>
      <c r="DZ696" s="1"/>
      <c r="EA696" s="1"/>
      <c r="EB696" s="1"/>
      <c r="EC696" s="1"/>
      <c r="ED696" s="1"/>
      <c r="EE696" s="1"/>
      <c r="EF696" s="1"/>
      <c r="EG696" s="1"/>
      <c r="EH696" s="1"/>
      <c r="EI696" s="1"/>
      <c r="EJ696" s="1"/>
      <c r="EK696" s="1"/>
      <c r="EL696" s="1"/>
      <c r="EM696" s="1"/>
      <c r="EN696" s="1"/>
      <c r="EO696" s="1"/>
      <c r="EP696" s="1"/>
    </row>
    <row r="697" spans="2:146" ht="13.5">
      <c r="B697" s="1"/>
      <c r="C697" s="1"/>
      <c r="DZ697" s="1"/>
      <c r="EA697" s="1"/>
      <c r="EB697" s="1"/>
      <c r="EC697" s="1"/>
      <c r="ED697" s="1"/>
      <c r="EE697" s="1"/>
      <c r="EF697" s="1"/>
      <c r="EG697" s="1"/>
      <c r="EH697" s="1"/>
      <c r="EI697" s="1"/>
      <c r="EJ697" s="1"/>
      <c r="EK697" s="1"/>
      <c r="EL697" s="1"/>
      <c r="EM697" s="1"/>
      <c r="EN697" s="1"/>
      <c r="EO697" s="1"/>
      <c r="EP697" s="1"/>
    </row>
    <row r="698" spans="2:146" ht="13.5">
      <c r="B698" s="1"/>
      <c r="C698" s="1"/>
      <c r="DZ698" s="1"/>
      <c r="EA698" s="1"/>
      <c r="EB698" s="1"/>
      <c r="EC698" s="1"/>
      <c r="ED698" s="1"/>
      <c r="EE698" s="1"/>
      <c r="EF698" s="1"/>
      <c r="EG698" s="1"/>
      <c r="EH698" s="1"/>
      <c r="EI698" s="1"/>
      <c r="EJ698" s="1"/>
      <c r="EK698" s="1"/>
      <c r="EL698" s="1"/>
      <c r="EM698" s="1"/>
      <c r="EN698" s="1"/>
      <c r="EO698" s="1"/>
      <c r="EP698" s="1"/>
    </row>
    <row r="699" spans="2:146" ht="13.5">
      <c r="B699" s="1"/>
      <c r="C699" s="1"/>
      <c r="DZ699" s="1"/>
      <c r="EA699" s="1"/>
      <c r="EB699" s="1"/>
      <c r="EC699" s="1"/>
      <c r="ED699" s="1"/>
      <c r="EE699" s="1"/>
      <c r="EF699" s="1"/>
      <c r="EG699" s="1"/>
      <c r="EH699" s="1"/>
      <c r="EI699" s="1"/>
      <c r="EJ699" s="1"/>
      <c r="EK699" s="1"/>
      <c r="EL699" s="1"/>
      <c r="EM699" s="1"/>
      <c r="EN699" s="1"/>
      <c r="EO699" s="1"/>
      <c r="EP699" s="1"/>
    </row>
    <row r="700" spans="2:146" ht="13.5">
      <c r="B700" s="1"/>
      <c r="C700" s="1"/>
      <c r="DZ700" s="1"/>
      <c r="EA700" s="1"/>
      <c r="EB700" s="1"/>
      <c r="EC700" s="1"/>
      <c r="ED700" s="1"/>
      <c r="EE700" s="1"/>
      <c r="EF700" s="1"/>
      <c r="EG700" s="1"/>
      <c r="EH700" s="1"/>
      <c r="EI700" s="1"/>
      <c r="EJ700" s="1"/>
      <c r="EK700" s="1"/>
      <c r="EL700" s="1"/>
      <c r="EM700" s="1"/>
      <c r="EN700" s="1"/>
      <c r="EO700" s="1"/>
      <c r="EP700" s="1"/>
    </row>
    <row r="701" spans="2:146" ht="13.5">
      <c r="B701" s="1"/>
      <c r="C701" s="1"/>
      <c r="DZ701" s="1"/>
      <c r="EA701" s="1"/>
      <c r="EB701" s="1"/>
      <c r="EC701" s="1"/>
      <c r="ED701" s="1"/>
      <c r="EE701" s="1"/>
      <c r="EF701" s="1"/>
      <c r="EG701" s="1"/>
      <c r="EH701" s="1"/>
      <c r="EI701" s="1"/>
      <c r="EJ701" s="1"/>
      <c r="EK701" s="1"/>
      <c r="EL701" s="1"/>
      <c r="EM701" s="1"/>
      <c r="EN701" s="1"/>
      <c r="EO701" s="1"/>
      <c r="EP701" s="1"/>
    </row>
    <row r="702" spans="2:146" ht="13.5">
      <c r="B702" s="1"/>
      <c r="C702" s="1"/>
      <c r="DZ702" s="1"/>
      <c r="EA702" s="1"/>
      <c r="EB702" s="1"/>
      <c r="EC702" s="1"/>
      <c r="ED702" s="1"/>
      <c r="EE702" s="1"/>
      <c r="EF702" s="1"/>
      <c r="EG702" s="1"/>
      <c r="EH702" s="1"/>
      <c r="EI702" s="1"/>
      <c r="EJ702" s="1"/>
      <c r="EK702" s="1"/>
      <c r="EL702" s="1"/>
      <c r="EM702" s="1"/>
      <c r="EN702" s="1"/>
      <c r="EO702" s="1"/>
      <c r="EP702" s="1"/>
    </row>
    <row r="703" spans="2:146" ht="13.5">
      <c r="B703" s="1"/>
      <c r="C703" s="1"/>
      <c r="DZ703" s="1"/>
      <c r="EA703" s="1"/>
      <c r="EB703" s="1"/>
      <c r="EC703" s="1"/>
      <c r="ED703" s="1"/>
      <c r="EE703" s="1"/>
      <c r="EF703" s="1"/>
      <c r="EG703" s="1"/>
      <c r="EH703" s="1"/>
      <c r="EI703" s="1"/>
      <c r="EJ703" s="1"/>
      <c r="EK703" s="1"/>
      <c r="EL703" s="1"/>
      <c r="EM703" s="1"/>
      <c r="EN703" s="1"/>
      <c r="EO703" s="1"/>
      <c r="EP703" s="1"/>
    </row>
    <row r="704" spans="2:146" ht="13.5">
      <c r="B704" s="1"/>
      <c r="C704" s="1"/>
      <c r="DZ704" s="1"/>
      <c r="EA704" s="1"/>
      <c r="EB704" s="1"/>
      <c r="EC704" s="1"/>
      <c r="ED704" s="1"/>
      <c r="EE704" s="1"/>
      <c r="EF704" s="1"/>
      <c r="EG704" s="1"/>
      <c r="EH704" s="1"/>
      <c r="EI704" s="1"/>
      <c r="EJ704" s="1"/>
      <c r="EK704" s="1"/>
      <c r="EL704" s="1"/>
      <c r="EM704" s="1"/>
      <c r="EN704" s="1"/>
      <c r="EO704" s="1"/>
      <c r="EP704" s="1"/>
    </row>
    <row r="705" spans="2:146" ht="13.5">
      <c r="B705" s="1"/>
      <c r="C705" s="1"/>
      <c r="DZ705" s="1"/>
      <c r="EA705" s="1"/>
      <c r="EB705" s="1"/>
      <c r="EC705" s="1"/>
      <c r="ED705" s="1"/>
      <c r="EE705" s="1"/>
      <c r="EF705" s="1"/>
      <c r="EG705" s="1"/>
      <c r="EH705" s="1"/>
      <c r="EI705" s="1"/>
      <c r="EJ705" s="1"/>
      <c r="EK705" s="1"/>
      <c r="EL705" s="1"/>
      <c r="EM705" s="1"/>
      <c r="EN705" s="1"/>
      <c r="EO705" s="1"/>
      <c r="EP705" s="1"/>
    </row>
    <row r="706" spans="2:146" ht="13.5">
      <c r="B706" s="1"/>
      <c r="C706" s="1"/>
      <c r="DZ706" s="1"/>
      <c r="EA706" s="1"/>
      <c r="EB706" s="1"/>
      <c r="EC706" s="1"/>
      <c r="ED706" s="1"/>
      <c r="EE706" s="1"/>
      <c r="EF706" s="1"/>
      <c r="EG706" s="1"/>
      <c r="EH706" s="1"/>
      <c r="EI706" s="1"/>
      <c r="EJ706" s="1"/>
      <c r="EK706" s="1"/>
      <c r="EL706" s="1"/>
      <c r="EM706" s="1"/>
      <c r="EN706" s="1"/>
      <c r="EO706" s="1"/>
      <c r="EP706" s="1"/>
    </row>
    <row r="707" spans="2:146" ht="13.5">
      <c r="B707" s="1"/>
      <c r="C707" s="1"/>
      <c r="DZ707" s="1"/>
      <c r="EA707" s="1"/>
      <c r="EB707" s="1"/>
      <c r="EC707" s="1"/>
      <c r="ED707" s="1"/>
      <c r="EE707" s="1"/>
      <c r="EF707" s="1"/>
      <c r="EG707" s="1"/>
      <c r="EH707" s="1"/>
      <c r="EI707" s="1"/>
      <c r="EJ707" s="1"/>
      <c r="EK707" s="1"/>
      <c r="EL707" s="1"/>
      <c r="EM707" s="1"/>
      <c r="EN707" s="1"/>
      <c r="EO707" s="1"/>
      <c r="EP707" s="1"/>
    </row>
    <row r="708" spans="2:146" ht="13.5">
      <c r="B708" s="1"/>
      <c r="C708" s="1"/>
      <c r="DZ708" s="1"/>
      <c r="EA708" s="1"/>
      <c r="EB708" s="1"/>
      <c r="EC708" s="1"/>
      <c r="ED708" s="1"/>
      <c r="EE708" s="1"/>
      <c r="EF708" s="1"/>
      <c r="EG708" s="1"/>
      <c r="EH708" s="1"/>
      <c r="EI708" s="1"/>
      <c r="EJ708" s="1"/>
      <c r="EK708" s="1"/>
      <c r="EL708" s="1"/>
      <c r="EM708" s="1"/>
      <c r="EN708" s="1"/>
      <c r="EO708" s="1"/>
      <c r="EP708" s="1"/>
    </row>
    <row r="709" spans="2:146" ht="13.5">
      <c r="B709" s="1"/>
      <c r="C709" s="1"/>
      <c r="DZ709" s="1"/>
      <c r="EA709" s="1"/>
      <c r="EB709" s="1"/>
      <c r="EC709" s="1"/>
      <c r="ED709" s="1"/>
      <c r="EE709" s="1"/>
      <c r="EF709" s="1"/>
      <c r="EG709" s="1"/>
      <c r="EH709" s="1"/>
      <c r="EI709" s="1"/>
      <c r="EJ709" s="1"/>
      <c r="EK709" s="1"/>
      <c r="EL709" s="1"/>
      <c r="EM709" s="1"/>
      <c r="EN709" s="1"/>
      <c r="EO709" s="1"/>
      <c r="EP709" s="1"/>
    </row>
    <row r="710" spans="2:146" ht="13.5">
      <c r="B710" s="1"/>
      <c r="C710" s="1"/>
      <c r="DZ710" s="1"/>
      <c r="EA710" s="1"/>
      <c r="EB710" s="1"/>
      <c r="EC710" s="1"/>
      <c r="ED710" s="1"/>
      <c r="EE710" s="1"/>
      <c r="EF710" s="1"/>
      <c r="EG710" s="1"/>
      <c r="EH710" s="1"/>
      <c r="EI710" s="1"/>
      <c r="EJ710" s="1"/>
      <c r="EK710" s="1"/>
      <c r="EL710" s="1"/>
      <c r="EM710" s="1"/>
      <c r="EN710" s="1"/>
      <c r="EO710" s="1"/>
      <c r="EP710" s="1"/>
    </row>
    <row r="711" spans="2:146" ht="13.5">
      <c r="B711" s="1"/>
      <c r="C711" s="1"/>
      <c r="DZ711" s="1"/>
      <c r="EA711" s="1"/>
      <c r="EB711" s="1"/>
      <c r="EC711" s="1"/>
      <c r="ED711" s="1"/>
      <c r="EE711" s="1"/>
      <c r="EF711" s="1"/>
      <c r="EG711" s="1"/>
      <c r="EH711" s="1"/>
      <c r="EI711" s="1"/>
      <c r="EJ711" s="1"/>
      <c r="EK711" s="1"/>
      <c r="EL711" s="1"/>
      <c r="EM711" s="1"/>
      <c r="EN711" s="1"/>
      <c r="EO711" s="1"/>
      <c r="EP711" s="1"/>
    </row>
    <row r="712" spans="2:146" ht="13.5">
      <c r="B712" s="1"/>
      <c r="C712" s="1"/>
      <c r="DZ712" s="1"/>
      <c r="EA712" s="1"/>
      <c r="EB712" s="1"/>
      <c r="EC712" s="1"/>
      <c r="ED712" s="1"/>
      <c r="EE712" s="1"/>
      <c r="EF712" s="1"/>
      <c r="EG712" s="1"/>
      <c r="EH712" s="1"/>
      <c r="EI712" s="1"/>
      <c r="EJ712" s="1"/>
      <c r="EK712" s="1"/>
      <c r="EL712" s="1"/>
      <c r="EM712" s="1"/>
      <c r="EN712" s="1"/>
      <c r="EO712" s="1"/>
      <c r="EP712" s="1"/>
    </row>
    <row r="713" spans="2:146" ht="13.5">
      <c r="B713" s="1"/>
      <c r="C713" s="1"/>
      <c r="DZ713" s="1"/>
      <c r="EA713" s="1"/>
      <c r="EB713" s="1"/>
      <c r="EC713" s="1"/>
      <c r="ED713" s="1"/>
      <c r="EE713" s="1"/>
      <c r="EF713" s="1"/>
      <c r="EG713" s="1"/>
      <c r="EH713" s="1"/>
      <c r="EI713" s="1"/>
      <c r="EJ713" s="1"/>
      <c r="EK713" s="1"/>
      <c r="EL713" s="1"/>
      <c r="EM713" s="1"/>
      <c r="EN713" s="1"/>
      <c r="EO713" s="1"/>
      <c r="EP713" s="1"/>
    </row>
    <row r="714" spans="2:146" ht="13.5">
      <c r="B714" s="1"/>
      <c r="C714" s="1"/>
      <c r="DZ714" s="1"/>
      <c r="EA714" s="1"/>
      <c r="EB714" s="1"/>
      <c r="EC714" s="1"/>
      <c r="ED714" s="1"/>
      <c r="EE714" s="1"/>
      <c r="EF714" s="1"/>
      <c r="EG714" s="1"/>
      <c r="EH714" s="1"/>
      <c r="EI714" s="1"/>
      <c r="EJ714" s="1"/>
      <c r="EK714" s="1"/>
      <c r="EL714" s="1"/>
      <c r="EM714" s="1"/>
      <c r="EN714" s="1"/>
      <c r="EO714" s="1"/>
      <c r="EP714" s="1"/>
    </row>
    <row r="715" spans="2:146" ht="13.5">
      <c r="B715" s="1"/>
      <c r="C715" s="1"/>
      <c r="DZ715" s="1"/>
      <c r="EA715" s="1"/>
      <c r="EB715" s="1"/>
      <c r="EC715" s="1"/>
      <c r="ED715" s="1"/>
      <c r="EE715" s="1"/>
      <c r="EF715" s="1"/>
      <c r="EG715" s="1"/>
      <c r="EH715" s="1"/>
      <c r="EI715" s="1"/>
      <c r="EJ715" s="1"/>
      <c r="EK715" s="1"/>
      <c r="EL715" s="1"/>
      <c r="EM715" s="1"/>
      <c r="EN715" s="1"/>
      <c r="EO715" s="1"/>
      <c r="EP715" s="1"/>
    </row>
    <row r="716" spans="2:146" ht="13.5">
      <c r="B716" s="1"/>
      <c r="C716" s="1"/>
      <c r="DZ716" s="1"/>
      <c r="EA716" s="1"/>
      <c r="EB716" s="1"/>
      <c r="EC716" s="1"/>
      <c r="ED716" s="1"/>
      <c r="EE716" s="1"/>
      <c r="EF716" s="1"/>
      <c r="EG716" s="1"/>
      <c r="EH716" s="1"/>
      <c r="EI716" s="1"/>
      <c r="EJ716" s="1"/>
      <c r="EK716" s="1"/>
      <c r="EL716" s="1"/>
      <c r="EM716" s="1"/>
      <c r="EN716" s="1"/>
      <c r="EO716" s="1"/>
      <c r="EP716" s="1"/>
    </row>
    <row r="717" spans="2:146" ht="13.5">
      <c r="B717" s="1"/>
      <c r="C717" s="1"/>
      <c r="DZ717" s="1"/>
      <c r="EA717" s="1"/>
      <c r="EB717" s="1"/>
      <c r="EC717" s="1"/>
      <c r="ED717" s="1"/>
      <c r="EE717" s="1"/>
      <c r="EF717" s="1"/>
      <c r="EG717" s="1"/>
      <c r="EH717" s="1"/>
      <c r="EI717" s="1"/>
      <c r="EJ717" s="1"/>
      <c r="EK717" s="1"/>
      <c r="EL717" s="1"/>
      <c r="EM717" s="1"/>
      <c r="EN717" s="1"/>
      <c r="EO717" s="1"/>
      <c r="EP717" s="1"/>
    </row>
    <row r="718" spans="2:146" ht="13.5">
      <c r="B718" s="1"/>
      <c r="C718" s="1"/>
      <c r="DZ718" s="1"/>
      <c r="EA718" s="1"/>
      <c r="EB718" s="1"/>
      <c r="EC718" s="1"/>
      <c r="ED718" s="1"/>
      <c r="EE718" s="1"/>
      <c r="EF718" s="1"/>
      <c r="EG718" s="1"/>
      <c r="EH718" s="1"/>
      <c r="EI718" s="1"/>
      <c r="EJ718" s="1"/>
      <c r="EK718" s="1"/>
      <c r="EL718" s="1"/>
      <c r="EM718" s="1"/>
      <c r="EN718" s="1"/>
      <c r="EO718" s="1"/>
      <c r="EP718" s="1"/>
    </row>
    <row r="719" spans="2:146" ht="13.5">
      <c r="B719" s="1"/>
      <c r="C719" s="1"/>
      <c r="DZ719" s="1"/>
      <c r="EA719" s="1"/>
      <c r="EB719" s="1"/>
      <c r="EC719" s="1"/>
      <c r="ED719" s="1"/>
      <c r="EE719" s="1"/>
      <c r="EF719" s="1"/>
      <c r="EG719" s="1"/>
      <c r="EH719" s="1"/>
      <c r="EI719" s="1"/>
      <c r="EJ719" s="1"/>
      <c r="EK719" s="1"/>
      <c r="EL719" s="1"/>
      <c r="EM719" s="1"/>
      <c r="EN719" s="1"/>
      <c r="EO719" s="1"/>
      <c r="EP719" s="1"/>
    </row>
    <row r="729" spans="2:146" ht="13.5">
      <c r="B729" s="1"/>
      <c r="C729" s="1"/>
      <c r="DZ729" s="1"/>
      <c r="EA729" s="1"/>
      <c r="EB729" s="1"/>
      <c r="EC729" s="1"/>
      <c r="ED729" s="1"/>
      <c r="EE729" s="1"/>
      <c r="EF729" s="1"/>
      <c r="EG729" s="1"/>
      <c r="EH729" s="1"/>
      <c r="EI729" s="1"/>
      <c r="EJ729" s="1"/>
      <c r="EK729" s="1"/>
      <c r="EL729" s="1"/>
      <c r="EM729" s="1"/>
      <c r="EN729" s="1"/>
      <c r="EO729" s="1"/>
      <c r="EP729" s="1"/>
    </row>
    <row r="730" spans="2:146" ht="13.5">
      <c r="B730" s="1"/>
      <c r="C730" s="1"/>
      <c r="DZ730" s="1"/>
      <c r="EA730" s="1"/>
      <c r="EB730" s="1"/>
      <c r="EC730" s="1"/>
      <c r="ED730" s="1"/>
      <c r="EE730" s="1"/>
      <c r="EF730" s="1"/>
      <c r="EG730" s="1"/>
      <c r="EH730" s="1"/>
      <c r="EI730" s="1"/>
      <c r="EJ730" s="1"/>
      <c r="EK730" s="1"/>
      <c r="EL730" s="1"/>
      <c r="EM730" s="1"/>
      <c r="EN730" s="1"/>
      <c r="EO730" s="1"/>
      <c r="EP730" s="1"/>
    </row>
    <row r="731" spans="2:146" ht="13.5">
      <c r="B731" s="1"/>
      <c r="C731" s="1"/>
      <c r="DZ731" s="1"/>
      <c r="EA731" s="1"/>
      <c r="EB731" s="1"/>
      <c r="EC731" s="1"/>
      <c r="ED731" s="1"/>
      <c r="EE731" s="1"/>
      <c r="EF731" s="1"/>
      <c r="EG731" s="1"/>
      <c r="EH731" s="1"/>
      <c r="EI731" s="1"/>
      <c r="EJ731" s="1"/>
      <c r="EK731" s="1"/>
      <c r="EL731" s="1"/>
      <c r="EM731" s="1"/>
      <c r="EN731" s="1"/>
      <c r="EO731" s="1"/>
      <c r="EP731" s="1"/>
    </row>
    <row r="732" spans="2:146" ht="13.5">
      <c r="B732" s="1"/>
      <c r="C732" s="1"/>
      <c r="DZ732" s="1"/>
      <c r="EA732" s="1"/>
      <c r="EB732" s="1"/>
      <c r="EC732" s="1"/>
      <c r="ED732" s="1"/>
      <c r="EE732" s="1"/>
      <c r="EF732" s="1"/>
      <c r="EG732" s="1"/>
      <c r="EH732" s="1"/>
      <c r="EI732" s="1"/>
      <c r="EJ732" s="1"/>
      <c r="EK732" s="1"/>
      <c r="EL732" s="1"/>
      <c r="EM732" s="1"/>
      <c r="EN732" s="1"/>
      <c r="EO732" s="1"/>
      <c r="EP732" s="1"/>
    </row>
    <row r="734" spans="2:146" ht="13.5">
      <c r="B734" s="1"/>
      <c r="C734" s="1"/>
      <c r="DZ734" s="1"/>
      <c r="EA734" s="1"/>
      <c r="EB734" s="1"/>
      <c r="EC734" s="1"/>
      <c r="ED734" s="1"/>
      <c r="EE734" s="1"/>
      <c r="EF734" s="1"/>
      <c r="EG734" s="1"/>
      <c r="EH734" s="1"/>
      <c r="EI734" s="1"/>
      <c r="EJ734" s="1"/>
      <c r="EK734" s="1"/>
      <c r="EL734" s="1"/>
      <c r="EM734" s="1"/>
      <c r="EN734" s="1"/>
      <c r="EO734" s="1"/>
      <c r="EP734" s="1"/>
    </row>
    <row r="743" spans="2:146" ht="13.5">
      <c r="B743" s="1"/>
      <c r="C743" s="1"/>
      <c r="DZ743" s="1"/>
      <c r="EA743" s="1"/>
      <c r="EB743" s="1"/>
      <c r="EC743" s="1"/>
      <c r="ED743" s="1"/>
      <c r="EE743" s="1"/>
      <c r="EF743" s="1"/>
      <c r="EG743" s="1"/>
      <c r="EH743" s="1"/>
      <c r="EI743" s="1"/>
      <c r="EJ743" s="1"/>
      <c r="EK743" s="1"/>
      <c r="EL743" s="1"/>
      <c r="EM743" s="1"/>
      <c r="EN743" s="1"/>
      <c r="EO743" s="1"/>
      <c r="EP743" s="1"/>
    </row>
    <row r="744" spans="2:146" ht="13.5">
      <c r="B744" s="1"/>
      <c r="C744" s="1"/>
      <c r="DZ744" s="1"/>
      <c r="EA744" s="1"/>
      <c r="EB744" s="1"/>
      <c r="EC744" s="1"/>
      <c r="ED744" s="1"/>
      <c r="EE744" s="1"/>
      <c r="EF744" s="1"/>
      <c r="EG744" s="1"/>
      <c r="EH744" s="1"/>
      <c r="EI744" s="1"/>
      <c r="EJ744" s="1"/>
      <c r="EK744" s="1"/>
      <c r="EL744" s="1"/>
      <c r="EM744" s="1"/>
      <c r="EN744" s="1"/>
      <c r="EO744" s="1"/>
      <c r="EP744" s="1"/>
    </row>
    <row r="745" spans="2:146" ht="13.5">
      <c r="B745" s="1"/>
      <c r="C745" s="1"/>
      <c r="DZ745" s="1"/>
      <c r="EA745" s="1"/>
      <c r="EB745" s="1"/>
      <c r="EC745" s="1"/>
      <c r="ED745" s="1"/>
      <c r="EE745" s="1"/>
      <c r="EF745" s="1"/>
      <c r="EG745" s="1"/>
      <c r="EH745" s="1"/>
      <c r="EI745" s="1"/>
      <c r="EJ745" s="1"/>
      <c r="EK745" s="1"/>
      <c r="EL745" s="1"/>
      <c r="EM745" s="1"/>
      <c r="EN745" s="1"/>
      <c r="EO745" s="1"/>
      <c r="EP745" s="1"/>
    </row>
    <row r="746" spans="2:146" ht="13.5">
      <c r="B746" s="1"/>
      <c r="C746" s="1"/>
      <c r="DZ746" s="1"/>
      <c r="EA746" s="1"/>
      <c r="EB746" s="1"/>
      <c r="EC746" s="1"/>
      <c r="ED746" s="1"/>
      <c r="EE746" s="1"/>
      <c r="EF746" s="1"/>
      <c r="EG746" s="1"/>
      <c r="EH746" s="1"/>
      <c r="EI746" s="1"/>
      <c r="EJ746" s="1"/>
      <c r="EK746" s="1"/>
      <c r="EL746" s="1"/>
      <c r="EM746" s="1"/>
      <c r="EN746" s="1"/>
      <c r="EO746" s="1"/>
      <c r="EP746" s="1"/>
    </row>
    <row r="752" spans="2:146" ht="13.5">
      <c r="B752" s="1"/>
      <c r="C752" s="1"/>
      <c r="DZ752" s="1"/>
      <c r="EA752" s="1"/>
      <c r="EB752" s="1"/>
      <c r="EC752" s="1"/>
      <c r="ED752" s="1"/>
      <c r="EE752" s="1"/>
      <c r="EF752" s="1"/>
      <c r="EG752" s="1"/>
      <c r="EH752" s="1"/>
      <c r="EI752" s="1"/>
      <c r="EJ752" s="1"/>
      <c r="EK752" s="1"/>
      <c r="EL752" s="1"/>
      <c r="EM752" s="1"/>
      <c r="EN752" s="1"/>
      <c r="EO752" s="1"/>
      <c r="EP752" s="1"/>
    </row>
    <row r="763" spans="2:146" ht="13.5">
      <c r="B763" s="1"/>
      <c r="C763" s="1"/>
      <c r="DZ763" s="1"/>
      <c r="EA763" s="1"/>
      <c r="EB763" s="1"/>
      <c r="EC763" s="1"/>
      <c r="ED763" s="1"/>
      <c r="EE763" s="1"/>
      <c r="EF763" s="1"/>
      <c r="EG763" s="1"/>
      <c r="EH763" s="1"/>
      <c r="EI763" s="1"/>
      <c r="EJ763" s="1"/>
      <c r="EK763" s="1"/>
      <c r="EL763" s="1"/>
      <c r="EM763" s="1"/>
      <c r="EN763" s="1"/>
      <c r="EO763" s="1"/>
      <c r="EP763" s="1"/>
    </row>
    <row r="764" spans="2:146" ht="13.5">
      <c r="B764" s="1"/>
      <c r="C764" s="1"/>
      <c r="DZ764" s="1"/>
      <c r="EA764" s="1"/>
      <c r="EB764" s="1"/>
      <c r="EC764" s="1"/>
      <c r="ED764" s="1"/>
      <c r="EE764" s="1"/>
      <c r="EF764" s="1"/>
      <c r="EG764" s="1"/>
      <c r="EH764" s="1"/>
      <c r="EI764" s="1"/>
      <c r="EJ764" s="1"/>
      <c r="EK764" s="1"/>
      <c r="EL764" s="1"/>
      <c r="EM764" s="1"/>
      <c r="EN764" s="1"/>
      <c r="EO764" s="1"/>
      <c r="EP764" s="1"/>
    </row>
    <row r="765" spans="2:146" ht="13.5">
      <c r="B765" s="1"/>
      <c r="C765" s="1"/>
      <c r="DZ765" s="1"/>
      <c r="EA765" s="1"/>
      <c r="EB765" s="1"/>
      <c r="EC765" s="1"/>
      <c r="ED765" s="1"/>
      <c r="EE765" s="1"/>
      <c r="EF765" s="1"/>
      <c r="EG765" s="1"/>
      <c r="EH765" s="1"/>
      <c r="EI765" s="1"/>
      <c r="EJ765" s="1"/>
      <c r="EK765" s="1"/>
      <c r="EL765" s="1"/>
      <c r="EM765" s="1"/>
      <c r="EN765" s="1"/>
      <c r="EO765" s="1"/>
      <c r="EP765" s="1"/>
    </row>
    <row r="766" spans="2:146" ht="13.5">
      <c r="B766" s="1"/>
      <c r="C766" s="1"/>
      <c r="DZ766" s="1"/>
      <c r="EA766" s="1"/>
      <c r="EB766" s="1"/>
      <c r="EC766" s="1"/>
      <c r="ED766" s="1"/>
      <c r="EE766" s="1"/>
      <c r="EF766" s="1"/>
      <c r="EG766" s="1"/>
      <c r="EH766" s="1"/>
      <c r="EI766" s="1"/>
      <c r="EJ766" s="1"/>
      <c r="EK766" s="1"/>
      <c r="EL766" s="1"/>
      <c r="EM766" s="1"/>
      <c r="EN766" s="1"/>
      <c r="EO766" s="1"/>
      <c r="EP766" s="1"/>
    </row>
    <row r="767" spans="2:146" ht="13.5">
      <c r="B767" s="1"/>
      <c r="C767" s="1"/>
      <c r="DZ767" s="1"/>
      <c r="EA767" s="1"/>
      <c r="EB767" s="1"/>
      <c r="EC767" s="1"/>
      <c r="ED767" s="1"/>
      <c r="EE767" s="1"/>
      <c r="EF767" s="1"/>
      <c r="EG767" s="1"/>
      <c r="EH767" s="1"/>
      <c r="EI767" s="1"/>
      <c r="EJ767" s="1"/>
      <c r="EK767" s="1"/>
      <c r="EL767" s="1"/>
      <c r="EM767" s="1"/>
      <c r="EN767" s="1"/>
      <c r="EO767" s="1"/>
      <c r="EP767" s="1"/>
    </row>
    <row r="768" spans="2:146" ht="13.5">
      <c r="B768" s="1"/>
      <c r="C768" s="1"/>
      <c r="DZ768" s="1"/>
      <c r="EA768" s="1"/>
      <c r="EB768" s="1"/>
      <c r="EC768" s="1"/>
      <c r="ED768" s="1"/>
      <c r="EE768" s="1"/>
      <c r="EF768" s="1"/>
      <c r="EG768" s="1"/>
      <c r="EH768" s="1"/>
      <c r="EI768" s="1"/>
      <c r="EJ768" s="1"/>
      <c r="EK768" s="1"/>
      <c r="EL768" s="1"/>
      <c r="EM768" s="1"/>
      <c r="EN768" s="1"/>
      <c r="EO768" s="1"/>
      <c r="EP768" s="1"/>
    </row>
    <row r="769" spans="2:146" ht="13.5">
      <c r="B769" s="1"/>
      <c r="C769" s="1"/>
      <c r="DZ769" s="1"/>
      <c r="EA769" s="1"/>
      <c r="EB769" s="1"/>
      <c r="EC769" s="1"/>
      <c r="ED769" s="1"/>
      <c r="EE769" s="1"/>
      <c r="EF769" s="1"/>
      <c r="EG769" s="1"/>
      <c r="EH769" s="1"/>
      <c r="EI769" s="1"/>
      <c r="EJ769" s="1"/>
      <c r="EK769" s="1"/>
      <c r="EL769" s="1"/>
      <c r="EM769" s="1"/>
      <c r="EN769" s="1"/>
      <c r="EO769" s="1"/>
      <c r="EP769" s="1"/>
    </row>
    <row r="770" spans="2:146" ht="13.5">
      <c r="B770" s="1"/>
      <c r="C770" s="1"/>
      <c r="DZ770" s="1"/>
      <c r="EA770" s="1"/>
      <c r="EB770" s="1"/>
      <c r="EC770" s="1"/>
      <c r="ED770" s="1"/>
      <c r="EE770" s="1"/>
      <c r="EF770" s="1"/>
      <c r="EG770" s="1"/>
      <c r="EH770" s="1"/>
      <c r="EI770" s="1"/>
      <c r="EJ770" s="1"/>
      <c r="EK770" s="1"/>
      <c r="EL770" s="1"/>
      <c r="EM770" s="1"/>
      <c r="EN770" s="1"/>
      <c r="EO770" s="1"/>
      <c r="EP770" s="1"/>
    </row>
    <row r="771" spans="2:146" ht="13.5">
      <c r="B771" s="1"/>
      <c r="C771" s="1"/>
      <c r="DZ771" s="1"/>
      <c r="EA771" s="1"/>
      <c r="EB771" s="1"/>
      <c r="EC771" s="1"/>
      <c r="ED771" s="1"/>
      <c r="EE771" s="1"/>
      <c r="EF771" s="1"/>
      <c r="EG771" s="1"/>
      <c r="EH771" s="1"/>
      <c r="EI771" s="1"/>
      <c r="EJ771" s="1"/>
      <c r="EK771" s="1"/>
      <c r="EL771" s="1"/>
      <c r="EM771" s="1"/>
      <c r="EN771" s="1"/>
      <c r="EO771" s="1"/>
      <c r="EP771" s="1"/>
    </row>
    <row r="772" spans="2:146" ht="13.5">
      <c r="B772" s="1"/>
      <c r="C772" s="1"/>
      <c r="DZ772" s="1"/>
      <c r="EA772" s="1"/>
      <c r="EB772" s="1"/>
      <c r="EC772" s="1"/>
      <c r="ED772" s="1"/>
      <c r="EE772" s="1"/>
      <c r="EF772" s="1"/>
      <c r="EG772" s="1"/>
      <c r="EH772" s="1"/>
      <c r="EI772" s="1"/>
      <c r="EJ772" s="1"/>
      <c r="EK772" s="1"/>
      <c r="EL772" s="1"/>
      <c r="EM772" s="1"/>
      <c r="EN772" s="1"/>
      <c r="EO772" s="1"/>
      <c r="EP772" s="1"/>
    </row>
    <row r="773" spans="2:146" ht="13.5">
      <c r="B773" s="1"/>
      <c r="C773" s="1"/>
      <c r="DZ773" s="1"/>
      <c r="EA773" s="1"/>
      <c r="EB773" s="1"/>
      <c r="EC773" s="1"/>
      <c r="ED773" s="1"/>
      <c r="EE773" s="1"/>
      <c r="EF773" s="1"/>
      <c r="EG773" s="1"/>
      <c r="EH773" s="1"/>
      <c r="EI773" s="1"/>
      <c r="EJ773" s="1"/>
      <c r="EK773" s="1"/>
      <c r="EL773" s="1"/>
      <c r="EM773" s="1"/>
      <c r="EN773" s="1"/>
      <c r="EO773" s="1"/>
      <c r="EP773" s="1"/>
    </row>
    <row r="774" spans="2:146" ht="13.5">
      <c r="B774" s="1"/>
      <c r="C774" s="1"/>
      <c r="DZ774" s="1"/>
      <c r="EA774" s="1"/>
      <c r="EB774" s="1"/>
      <c r="EC774" s="1"/>
      <c r="ED774" s="1"/>
      <c r="EE774" s="1"/>
      <c r="EF774" s="1"/>
      <c r="EG774" s="1"/>
      <c r="EH774" s="1"/>
      <c r="EI774" s="1"/>
      <c r="EJ774" s="1"/>
      <c r="EK774" s="1"/>
      <c r="EL774" s="1"/>
      <c r="EM774" s="1"/>
      <c r="EN774" s="1"/>
      <c r="EO774" s="1"/>
      <c r="EP774" s="1"/>
    </row>
    <row r="775" spans="2:146" ht="13.5">
      <c r="B775" s="1"/>
      <c r="C775" s="1"/>
      <c r="DZ775" s="1"/>
      <c r="EA775" s="1"/>
      <c r="EB775" s="1"/>
      <c r="EC775" s="1"/>
      <c r="ED775" s="1"/>
      <c r="EE775" s="1"/>
      <c r="EF775" s="1"/>
      <c r="EG775" s="1"/>
      <c r="EH775" s="1"/>
      <c r="EI775" s="1"/>
      <c r="EJ775" s="1"/>
      <c r="EK775" s="1"/>
      <c r="EL775" s="1"/>
      <c r="EM775" s="1"/>
      <c r="EN775" s="1"/>
      <c r="EO775" s="1"/>
      <c r="EP775" s="1"/>
    </row>
    <row r="776" spans="2:146" ht="13.5">
      <c r="B776" s="1"/>
      <c r="C776" s="1"/>
      <c r="DZ776" s="1"/>
      <c r="EA776" s="1"/>
      <c r="EB776" s="1"/>
      <c r="EC776" s="1"/>
      <c r="ED776" s="1"/>
      <c r="EE776" s="1"/>
      <c r="EF776" s="1"/>
      <c r="EG776" s="1"/>
      <c r="EH776" s="1"/>
      <c r="EI776" s="1"/>
      <c r="EJ776" s="1"/>
      <c r="EK776" s="1"/>
      <c r="EL776" s="1"/>
      <c r="EM776" s="1"/>
      <c r="EN776" s="1"/>
      <c r="EO776" s="1"/>
      <c r="EP776" s="1"/>
    </row>
    <row r="777" spans="2:146" ht="13.5">
      <c r="B777" s="1"/>
      <c r="C777" s="1"/>
      <c r="DZ777" s="1"/>
      <c r="EA777" s="1"/>
      <c r="EB777" s="1"/>
      <c r="EC777" s="1"/>
      <c r="ED777" s="1"/>
      <c r="EE777" s="1"/>
      <c r="EF777" s="1"/>
      <c r="EG777" s="1"/>
      <c r="EH777" s="1"/>
      <c r="EI777" s="1"/>
      <c r="EJ777" s="1"/>
      <c r="EK777" s="1"/>
      <c r="EL777" s="1"/>
      <c r="EM777" s="1"/>
      <c r="EN777" s="1"/>
      <c r="EO777" s="1"/>
      <c r="EP777" s="1"/>
    </row>
    <row r="778" spans="2:146" ht="13.5">
      <c r="B778" s="1"/>
      <c r="C778" s="1"/>
      <c r="DZ778" s="1"/>
      <c r="EA778" s="1"/>
      <c r="EB778" s="1"/>
      <c r="EC778" s="1"/>
      <c r="ED778" s="1"/>
      <c r="EE778" s="1"/>
      <c r="EF778" s="1"/>
      <c r="EG778" s="1"/>
      <c r="EH778" s="1"/>
      <c r="EI778" s="1"/>
      <c r="EJ778" s="1"/>
      <c r="EK778" s="1"/>
      <c r="EL778" s="1"/>
      <c r="EM778" s="1"/>
      <c r="EN778" s="1"/>
      <c r="EO778" s="1"/>
      <c r="EP778" s="1"/>
    </row>
    <row r="779" spans="2:146" ht="13.5">
      <c r="B779" s="1"/>
      <c r="C779" s="1"/>
      <c r="DZ779" s="1"/>
      <c r="EA779" s="1"/>
      <c r="EB779" s="1"/>
      <c r="EC779" s="1"/>
      <c r="ED779" s="1"/>
      <c r="EE779" s="1"/>
      <c r="EF779" s="1"/>
      <c r="EG779" s="1"/>
      <c r="EH779" s="1"/>
      <c r="EI779" s="1"/>
      <c r="EJ779" s="1"/>
      <c r="EK779" s="1"/>
      <c r="EL779" s="1"/>
      <c r="EM779" s="1"/>
      <c r="EN779" s="1"/>
      <c r="EO779" s="1"/>
      <c r="EP779" s="1"/>
    </row>
    <row r="780" spans="2:146" ht="13.5">
      <c r="B780" s="1"/>
      <c r="C780" s="1"/>
      <c r="DZ780" s="1"/>
      <c r="EA780" s="1"/>
      <c r="EB780" s="1"/>
      <c r="EC780" s="1"/>
      <c r="ED780" s="1"/>
      <c r="EE780" s="1"/>
      <c r="EF780" s="1"/>
      <c r="EG780" s="1"/>
      <c r="EH780" s="1"/>
      <c r="EI780" s="1"/>
      <c r="EJ780" s="1"/>
      <c r="EK780" s="1"/>
      <c r="EL780" s="1"/>
      <c r="EM780" s="1"/>
      <c r="EN780" s="1"/>
      <c r="EO780" s="1"/>
      <c r="EP780" s="1"/>
    </row>
    <row r="781" spans="2:146" ht="13.5">
      <c r="B781" s="1"/>
      <c r="C781" s="1"/>
      <c r="DZ781" s="1"/>
      <c r="EA781" s="1"/>
      <c r="EB781" s="1"/>
      <c r="EC781" s="1"/>
      <c r="ED781" s="1"/>
      <c r="EE781" s="1"/>
      <c r="EF781" s="1"/>
      <c r="EG781" s="1"/>
      <c r="EH781" s="1"/>
      <c r="EI781" s="1"/>
      <c r="EJ781" s="1"/>
      <c r="EK781" s="1"/>
      <c r="EL781" s="1"/>
      <c r="EM781" s="1"/>
      <c r="EN781" s="1"/>
      <c r="EO781" s="1"/>
      <c r="EP781" s="1"/>
    </row>
    <row r="782" spans="2:146" ht="13.5">
      <c r="B782" s="1"/>
      <c r="C782" s="1"/>
      <c r="DZ782" s="1"/>
      <c r="EA782" s="1"/>
      <c r="EB782" s="1"/>
      <c r="EC782" s="1"/>
      <c r="ED782" s="1"/>
      <c r="EE782" s="1"/>
      <c r="EF782" s="1"/>
      <c r="EG782" s="1"/>
      <c r="EH782" s="1"/>
      <c r="EI782" s="1"/>
      <c r="EJ782" s="1"/>
      <c r="EK782" s="1"/>
      <c r="EL782" s="1"/>
      <c r="EM782" s="1"/>
      <c r="EN782" s="1"/>
      <c r="EO782" s="1"/>
      <c r="EP782" s="1"/>
    </row>
    <row r="783" spans="2:146" ht="13.5">
      <c r="B783" s="1"/>
      <c r="C783" s="1"/>
      <c r="DZ783" s="1"/>
      <c r="EA783" s="1"/>
      <c r="EB783" s="1"/>
      <c r="EC783" s="1"/>
      <c r="ED783" s="1"/>
      <c r="EE783" s="1"/>
      <c r="EF783" s="1"/>
      <c r="EG783" s="1"/>
      <c r="EH783" s="1"/>
      <c r="EI783" s="1"/>
      <c r="EJ783" s="1"/>
      <c r="EK783" s="1"/>
      <c r="EL783" s="1"/>
      <c r="EM783" s="1"/>
      <c r="EN783" s="1"/>
      <c r="EO783" s="1"/>
      <c r="EP783" s="1"/>
    </row>
    <row r="784" spans="2:146" ht="13.5">
      <c r="B784" s="1"/>
      <c r="C784" s="1"/>
      <c r="DZ784" s="1"/>
      <c r="EA784" s="1"/>
      <c r="EB784" s="1"/>
      <c r="EC784" s="1"/>
      <c r="ED784" s="1"/>
      <c r="EE784" s="1"/>
      <c r="EF784" s="1"/>
      <c r="EG784" s="1"/>
      <c r="EH784" s="1"/>
      <c r="EI784" s="1"/>
      <c r="EJ784" s="1"/>
      <c r="EK784" s="1"/>
      <c r="EL784" s="1"/>
      <c r="EM784" s="1"/>
      <c r="EN784" s="1"/>
      <c r="EO784" s="1"/>
      <c r="EP784" s="1"/>
    </row>
    <row r="785" spans="2:146" ht="13.5">
      <c r="B785" s="1"/>
      <c r="C785" s="1"/>
      <c r="DZ785" s="1"/>
      <c r="EA785" s="1"/>
      <c r="EB785" s="1"/>
      <c r="EC785" s="1"/>
      <c r="ED785" s="1"/>
      <c r="EE785" s="1"/>
      <c r="EF785" s="1"/>
      <c r="EG785" s="1"/>
      <c r="EH785" s="1"/>
      <c r="EI785" s="1"/>
      <c r="EJ785" s="1"/>
      <c r="EK785" s="1"/>
      <c r="EL785" s="1"/>
      <c r="EM785" s="1"/>
      <c r="EN785" s="1"/>
      <c r="EO785" s="1"/>
      <c r="EP785" s="1"/>
    </row>
    <row r="786" spans="2:146" ht="13.5">
      <c r="B786" s="1"/>
      <c r="C786" s="1"/>
      <c r="DZ786" s="1"/>
      <c r="EA786" s="1"/>
      <c r="EB786" s="1"/>
      <c r="EC786" s="1"/>
      <c r="ED786" s="1"/>
      <c r="EE786" s="1"/>
      <c r="EF786" s="1"/>
      <c r="EG786" s="1"/>
      <c r="EH786" s="1"/>
      <c r="EI786" s="1"/>
      <c r="EJ786" s="1"/>
      <c r="EK786" s="1"/>
      <c r="EL786" s="1"/>
      <c r="EM786" s="1"/>
      <c r="EN786" s="1"/>
      <c r="EO786" s="1"/>
      <c r="EP786" s="1"/>
    </row>
    <row r="787" spans="2:146" ht="13.5">
      <c r="B787" s="1"/>
      <c r="C787" s="1"/>
      <c r="DZ787" s="1"/>
      <c r="EA787" s="1"/>
      <c r="EB787" s="1"/>
      <c r="EC787" s="1"/>
      <c r="ED787" s="1"/>
      <c r="EE787" s="1"/>
      <c r="EF787" s="1"/>
      <c r="EG787" s="1"/>
      <c r="EH787" s="1"/>
      <c r="EI787" s="1"/>
      <c r="EJ787" s="1"/>
      <c r="EK787" s="1"/>
      <c r="EL787" s="1"/>
      <c r="EM787" s="1"/>
      <c r="EN787" s="1"/>
      <c r="EO787" s="1"/>
      <c r="EP787" s="1"/>
    </row>
    <row r="788" spans="2:146" ht="13.5">
      <c r="B788" s="1"/>
      <c r="C788" s="1"/>
      <c r="DZ788" s="1"/>
      <c r="EA788" s="1"/>
      <c r="EB788" s="1"/>
      <c r="EC788" s="1"/>
      <c r="ED788" s="1"/>
      <c r="EE788" s="1"/>
      <c r="EF788" s="1"/>
      <c r="EG788" s="1"/>
      <c r="EH788" s="1"/>
      <c r="EI788" s="1"/>
      <c r="EJ788" s="1"/>
      <c r="EK788" s="1"/>
      <c r="EL788" s="1"/>
      <c r="EM788" s="1"/>
      <c r="EN788" s="1"/>
      <c r="EO788" s="1"/>
      <c r="EP788" s="1"/>
    </row>
    <row r="789" spans="2:146" ht="13.5">
      <c r="B789" s="1"/>
      <c r="C789" s="1"/>
      <c r="DZ789" s="1"/>
      <c r="EA789" s="1"/>
      <c r="EB789" s="1"/>
      <c r="EC789" s="1"/>
      <c r="ED789" s="1"/>
      <c r="EE789" s="1"/>
      <c r="EF789" s="1"/>
      <c r="EG789" s="1"/>
      <c r="EH789" s="1"/>
      <c r="EI789" s="1"/>
      <c r="EJ789" s="1"/>
      <c r="EK789" s="1"/>
      <c r="EL789" s="1"/>
      <c r="EM789" s="1"/>
      <c r="EN789" s="1"/>
      <c r="EO789" s="1"/>
      <c r="EP789" s="1"/>
    </row>
    <row r="790" spans="2:146" ht="13.5">
      <c r="B790" s="1"/>
      <c r="C790" s="1"/>
      <c r="DZ790" s="1"/>
      <c r="EA790" s="1"/>
      <c r="EB790" s="1"/>
      <c r="EC790" s="1"/>
      <c r="ED790" s="1"/>
      <c r="EE790" s="1"/>
      <c r="EF790" s="1"/>
      <c r="EG790" s="1"/>
      <c r="EH790" s="1"/>
      <c r="EI790" s="1"/>
      <c r="EJ790" s="1"/>
      <c r="EK790" s="1"/>
      <c r="EL790" s="1"/>
      <c r="EM790" s="1"/>
      <c r="EN790" s="1"/>
      <c r="EO790" s="1"/>
      <c r="EP790" s="1"/>
    </row>
    <row r="791" spans="2:146" ht="13.5">
      <c r="B791" s="1"/>
      <c r="C791" s="1"/>
      <c r="DZ791" s="1"/>
      <c r="EA791" s="1"/>
      <c r="EB791" s="1"/>
      <c r="EC791" s="1"/>
      <c r="ED791" s="1"/>
      <c r="EE791" s="1"/>
      <c r="EF791" s="1"/>
      <c r="EG791" s="1"/>
      <c r="EH791" s="1"/>
      <c r="EI791" s="1"/>
      <c r="EJ791" s="1"/>
      <c r="EK791" s="1"/>
      <c r="EL791" s="1"/>
      <c r="EM791" s="1"/>
      <c r="EN791" s="1"/>
      <c r="EO791" s="1"/>
      <c r="EP791" s="1"/>
    </row>
    <row r="792" spans="2:146" ht="13.5">
      <c r="B792" s="1"/>
      <c r="C792" s="1"/>
      <c r="DZ792" s="1"/>
      <c r="EA792" s="1"/>
      <c r="EB792" s="1"/>
      <c r="EC792" s="1"/>
      <c r="ED792" s="1"/>
      <c r="EE792" s="1"/>
      <c r="EF792" s="1"/>
      <c r="EG792" s="1"/>
      <c r="EH792" s="1"/>
      <c r="EI792" s="1"/>
      <c r="EJ792" s="1"/>
      <c r="EK792" s="1"/>
      <c r="EL792" s="1"/>
      <c r="EM792" s="1"/>
      <c r="EN792" s="1"/>
      <c r="EO792" s="1"/>
      <c r="EP792" s="1"/>
    </row>
    <row r="793" spans="2:146" ht="13.5">
      <c r="B793" s="1"/>
      <c r="C793" s="1"/>
      <c r="DZ793" s="1"/>
      <c r="EA793" s="1"/>
      <c r="EB793" s="1"/>
      <c r="EC793" s="1"/>
      <c r="ED793" s="1"/>
      <c r="EE793" s="1"/>
      <c r="EF793" s="1"/>
      <c r="EG793" s="1"/>
      <c r="EH793" s="1"/>
      <c r="EI793" s="1"/>
      <c r="EJ793" s="1"/>
      <c r="EK793" s="1"/>
      <c r="EL793" s="1"/>
      <c r="EM793" s="1"/>
      <c r="EN793" s="1"/>
      <c r="EO793" s="1"/>
      <c r="EP793" s="1"/>
    </row>
    <row r="794" spans="2:146" ht="13.5">
      <c r="B794" s="1"/>
      <c r="C794" s="1"/>
      <c r="DZ794" s="1"/>
      <c r="EA794" s="1"/>
      <c r="EB794" s="1"/>
      <c r="EC794" s="1"/>
      <c r="ED794" s="1"/>
      <c r="EE794" s="1"/>
      <c r="EF794" s="1"/>
      <c r="EG794" s="1"/>
      <c r="EH794" s="1"/>
      <c r="EI794" s="1"/>
      <c r="EJ794" s="1"/>
      <c r="EK794" s="1"/>
      <c r="EL794" s="1"/>
      <c r="EM794" s="1"/>
      <c r="EN794" s="1"/>
      <c r="EO794" s="1"/>
      <c r="EP794" s="1"/>
    </row>
    <row r="795" spans="2:146" ht="13.5">
      <c r="B795" s="1"/>
      <c r="C795" s="1"/>
      <c r="DZ795" s="1"/>
      <c r="EA795" s="1"/>
      <c r="EB795" s="1"/>
      <c r="EC795" s="1"/>
      <c r="ED795" s="1"/>
      <c r="EE795" s="1"/>
      <c r="EF795" s="1"/>
      <c r="EG795" s="1"/>
      <c r="EH795" s="1"/>
      <c r="EI795" s="1"/>
      <c r="EJ795" s="1"/>
      <c r="EK795" s="1"/>
      <c r="EL795" s="1"/>
      <c r="EM795" s="1"/>
      <c r="EN795" s="1"/>
      <c r="EO795" s="1"/>
      <c r="EP795" s="1"/>
    </row>
    <row r="796" spans="2:146" ht="13.5">
      <c r="B796" s="1"/>
      <c r="C796" s="1"/>
      <c r="DZ796" s="1"/>
      <c r="EA796" s="1"/>
      <c r="EB796" s="1"/>
      <c r="EC796" s="1"/>
      <c r="ED796" s="1"/>
      <c r="EE796" s="1"/>
      <c r="EF796" s="1"/>
      <c r="EG796" s="1"/>
      <c r="EH796" s="1"/>
      <c r="EI796" s="1"/>
      <c r="EJ796" s="1"/>
      <c r="EK796" s="1"/>
      <c r="EL796" s="1"/>
      <c r="EM796" s="1"/>
      <c r="EN796" s="1"/>
      <c r="EO796" s="1"/>
      <c r="EP796" s="1"/>
    </row>
    <row r="797" spans="2:146" ht="13.5">
      <c r="B797" s="1"/>
      <c r="C797" s="1"/>
      <c r="DZ797" s="1"/>
      <c r="EA797" s="1"/>
      <c r="EB797" s="1"/>
      <c r="EC797" s="1"/>
      <c r="ED797" s="1"/>
      <c r="EE797" s="1"/>
      <c r="EF797" s="1"/>
      <c r="EG797" s="1"/>
      <c r="EH797" s="1"/>
      <c r="EI797" s="1"/>
      <c r="EJ797" s="1"/>
      <c r="EK797" s="1"/>
      <c r="EL797" s="1"/>
      <c r="EM797" s="1"/>
      <c r="EN797" s="1"/>
      <c r="EO797" s="1"/>
      <c r="EP797" s="1"/>
    </row>
    <row r="798" spans="2:146" ht="13.5">
      <c r="B798" s="1"/>
      <c r="C798" s="1"/>
      <c r="DZ798" s="1"/>
      <c r="EA798" s="1"/>
      <c r="EB798" s="1"/>
      <c r="EC798" s="1"/>
      <c r="ED798" s="1"/>
      <c r="EE798" s="1"/>
      <c r="EF798" s="1"/>
      <c r="EG798" s="1"/>
      <c r="EH798" s="1"/>
      <c r="EI798" s="1"/>
      <c r="EJ798" s="1"/>
      <c r="EK798" s="1"/>
      <c r="EL798" s="1"/>
      <c r="EM798" s="1"/>
      <c r="EN798" s="1"/>
      <c r="EO798" s="1"/>
      <c r="EP798" s="1"/>
    </row>
    <row r="799" spans="2:146" ht="13.5">
      <c r="B799" s="1"/>
      <c r="C799" s="1"/>
      <c r="DZ799" s="1"/>
      <c r="EA799" s="1"/>
      <c r="EB799" s="1"/>
      <c r="EC799" s="1"/>
      <c r="ED799" s="1"/>
      <c r="EE799" s="1"/>
      <c r="EF799" s="1"/>
      <c r="EG799" s="1"/>
      <c r="EH799" s="1"/>
      <c r="EI799" s="1"/>
      <c r="EJ799" s="1"/>
      <c r="EK799" s="1"/>
      <c r="EL799" s="1"/>
      <c r="EM799" s="1"/>
      <c r="EN799" s="1"/>
      <c r="EO799" s="1"/>
      <c r="EP799" s="1"/>
    </row>
    <row r="800" spans="2:146" ht="13.5">
      <c r="B800" s="1"/>
      <c r="C800" s="1"/>
      <c r="DZ800" s="1"/>
      <c r="EA800" s="1"/>
      <c r="EB800" s="1"/>
      <c r="EC800" s="1"/>
      <c r="ED800" s="1"/>
      <c r="EE800" s="1"/>
      <c r="EF800" s="1"/>
      <c r="EG800" s="1"/>
      <c r="EH800" s="1"/>
      <c r="EI800" s="1"/>
      <c r="EJ800" s="1"/>
      <c r="EK800" s="1"/>
      <c r="EL800" s="1"/>
      <c r="EM800" s="1"/>
      <c r="EN800" s="1"/>
      <c r="EO800" s="1"/>
      <c r="EP800" s="1"/>
    </row>
    <row r="801" spans="2:146" ht="13.5">
      <c r="B801" s="1"/>
      <c r="C801" s="1"/>
      <c r="DZ801" s="1"/>
      <c r="EA801" s="1"/>
      <c r="EB801" s="1"/>
      <c r="EC801" s="1"/>
      <c r="ED801" s="1"/>
      <c r="EE801" s="1"/>
      <c r="EF801" s="1"/>
      <c r="EG801" s="1"/>
      <c r="EH801" s="1"/>
      <c r="EI801" s="1"/>
      <c r="EJ801" s="1"/>
      <c r="EK801" s="1"/>
      <c r="EL801" s="1"/>
      <c r="EM801" s="1"/>
      <c r="EN801" s="1"/>
      <c r="EO801" s="1"/>
      <c r="EP801" s="1"/>
    </row>
    <row r="802" spans="2:146" ht="13.5">
      <c r="B802" s="1"/>
      <c r="C802" s="1"/>
      <c r="DZ802" s="1"/>
      <c r="EA802" s="1"/>
      <c r="EB802" s="1"/>
      <c r="EC802" s="1"/>
      <c r="ED802" s="1"/>
      <c r="EE802" s="1"/>
      <c r="EF802" s="1"/>
      <c r="EG802" s="1"/>
      <c r="EH802" s="1"/>
      <c r="EI802" s="1"/>
      <c r="EJ802" s="1"/>
      <c r="EK802" s="1"/>
      <c r="EL802" s="1"/>
      <c r="EM802" s="1"/>
      <c r="EN802" s="1"/>
      <c r="EO802" s="1"/>
      <c r="EP802" s="1"/>
    </row>
    <row r="803" spans="2:146" ht="13.5">
      <c r="B803" s="1"/>
      <c r="C803" s="1"/>
      <c r="DZ803" s="1"/>
      <c r="EA803" s="1"/>
      <c r="EB803" s="1"/>
      <c r="EC803" s="1"/>
      <c r="ED803" s="1"/>
      <c r="EE803" s="1"/>
      <c r="EF803" s="1"/>
      <c r="EG803" s="1"/>
      <c r="EH803" s="1"/>
      <c r="EI803" s="1"/>
      <c r="EJ803" s="1"/>
      <c r="EK803" s="1"/>
      <c r="EL803" s="1"/>
      <c r="EM803" s="1"/>
      <c r="EN803" s="1"/>
      <c r="EO803" s="1"/>
      <c r="EP803" s="1"/>
    </row>
    <row r="804" spans="2:146" ht="13.5">
      <c r="B804" s="1"/>
      <c r="C804" s="1"/>
      <c r="DZ804" s="1"/>
      <c r="EA804" s="1"/>
      <c r="EB804" s="1"/>
      <c r="EC804" s="1"/>
      <c r="ED804" s="1"/>
      <c r="EE804" s="1"/>
      <c r="EF804" s="1"/>
      <c r="EG804" s="1"/>
      <c r="EH804" s="1"/>
      <c r="EI804" s="1"/>
      <c r="EJ804" s="1"/>
      <c r="EK804" s="1"/>
      <c r="EL804" s="1"/>
      <c r="EM804" s="1"/>
      <c r="EN804" s="1"/>
      <c r="EO804" s="1"/>
      <c r="EP804" s="1"/>
    </row>
    <row r="805" spans="2:146" ht="13.5">
      <c r="B805" s="1"/>
      <c r="C805" s="1"/>
      <c r="DZ805" s="1"/>
      <c r="EA805" s="1"/>
      <c r="EB805" s="1"/>
      <c r="EC805" s="1"/>
      <c r="ED805" s="1"/>
      <c r="EE805" s="1"/>
      <c r="EF805" s="1"/>
      <c r="EG805" s="1"/>
      <c r="EH805" s="1"/>
      <c r="EI805" s="1"/>
      <c r="EJ805" s="1"/>
      <c r="EK805" s="1"/>
      <c r="EL805" s="1"/>
      <c r="EM805" s="1"/>
      <c r="EN805" s="1"/>
      <c r="EO805" s="1"/>
      <c r="EP805" s="1"/>
    </row>
    <row r="806" spans="2:146" ht="13.5">
      <c r="B806" s="1"/>
      <c r="C806" s="1"/>
      <c r="DZ806" s="1"/>
      <c r="EA806" s="1"/>
      <c r="EB806" s="1"/>
      <c r="EC806" s="1"/>
      <c r="ED806" s="1"/>
      <c r="EE806" s="1"/>
      <c r="EF806" s="1"/>
      <c r="EG806" s="1"/>
      <c r="EH806" s="1"/>
      <c r="EI806" s="1"/>
      <c r="EJ806" s="1"/>
      <c r="EK806" s="1"/>
      <c r="EL806" s="1"/>
      <c r="EM806" s="1"/>
      <c r="EN806" s="1"/>
      <c r="EO806" s="1"/>
      <c r="EP806" s="1"/>
    </row>
    <row r="807" spans="2:146" ht="13.5">
      <c r="B807" s="1"/>
      <c r="C807" s="1"/>
      <c r="DZ807" s="1"/>
      <c r="EA807" s="1"/>
      <c r="EB807" s="1"/>
      <c r="EC807" s="1"/>
      <c r="ED807" s="1"/>
      <c r="EE807" s="1"/>
      <c r="EF807" s="1"/>
      <c r="EG807" s="1"/>
      <c r="EH807" s="1"/>
      <c r="EI807" s="1"/>
      <c r="EJ807" s="1"/>
      <c r="EK807" s="1"/>
      <c r="EL807" s="1"/>
      <c r="EM807" s="1"/>
      <c r="EN807" s="1"/>
      <c r="EO807" s="1"/>
      <c r="EP807" s="1"/>
    </row>
    <row r="808" spans="2:146" ht="13.5">
      <c r="B808" s="1"/>
      <c r="C808" s="1"/>
      <c r="DZ808" s="1"/>
      <c r="EA808" s="1"/>
      <c r="EB808" s="1"/>
      <c r="EC808" s="1"/>
      <c r="ED808" s="1"/>
      <c r="EE808" s="1"/>
      <c r="EF808" s="1"/>
      <c r="EG808" s="1"/>
      <c r="EH808" s="1"/>
      <c r="EI808" s="1"/>
      <c r="EJ808" s="1"/>
      <c r="EK808" s="1"/>
      <c r="EL808" s="1"/>
      <c r="EM808" s="1"/>
      <c r="EN808" s="1"/>
      <c r="EO808" s="1"/>
      <c r="EP808" s="1"/>
    </row>
    <row r="809" spans="2:146" ht="13.5">
      <c r="B809" s="1"/>
      <c r="C809" s="1"/>
      <c r="DZ809" s="1"/>
      <c r="EA809" s="1"/>
      <c r="EB809" s="1"/>
      <c r="EC809" s="1"/>
      <c r="ED809" s="1"/>
      <c r="EE809" s="1"/>
      <c r="EF809" s="1"/>
      <c r="EG809" s="1"/>
      <c r="EH809" s="1"/>
      <c r="EI809" s="1"/>
      <c r="EJ809" s="1"/>
      <c r="EK809" s="1"/>
      <c r="EL809" s="1"/>
      <c r="EM809" s="1"/>
      <c r="EN809" s="1"/>
      <c r="EO809" s="1"/>
      <c r="EP809" s="1"/>
    </row>
    <row r="810" spans="2:146" ht="13.5">
      <c r="B810" s="1"/>
      <c r="C810" s="1"/>
      <c r="DZ810" s="1"/>
      <c r="EA810" s="1"/>
      <c r="EB810" s="1"/>
      <c r="EC810" s="1"/>
      <c r="ED810" s="1"/>
      <c r="EE810" s="1"/>
      <c r="EF810" s="1"/>
      <c r="EG810" s="1"/>
      <c r="EH810" s="1"/>
      <c r="EI810" s="1"/>
      <c r="EJ810" s="1"/>
      <c r="EK810" s="1"/>
      <c r="EL810" s="1"/>
      <c r="EM810" s="1"/>
      <c r="EN810" s="1"/>
      <c r="EO810" s="1"/>
      <c r="EP810" s="1"/>
    </row>
    <row r="811" spans="2:146" ht="13.5">
      <c r="B811" s="1"/>
      <c r="C811" s="1"/>
      <c r="DZ811" s="1"/>
      <c r="EA811" s="1"/>
      <c r="EB811" s="1"/>
      <c r="EC811" s="1"/>
      <c r="ED811" s="1"/>
      <c r="EE811" s="1"/>
      <c r="EF811" s="1"/>
      <c r="EG811" s="1"/>
      <c r="EH811" s="1"/>
      <c r="EI811" s="1"/>
      <c r="EJ811" s="1"/>
      <c r="EK811" s="1"/>
      <c r="EL811" s="1"/>
      <c r="EM811" s="1"/>
      <c r="EN811" s="1"/>
      <c r="EO811" s="1"/>
      <c r="EP811" s="1"/>
    </row>
    <row r="812" spans="2:146" ht="13.5">
      <c r="B812" s="1"/>
      <c r="C812" s="1"/>
      <c r="DZ812" s="1"/>
      <c r="EA812" s="1"/>
      <c r="EB812" s="1"/>
      <c r="EC812" s="1"/>
      <c r="ED812" s="1"/>
      <c r="EE812" s="1"/>
      <c r="EF812" s="1"/>
      <c r="EG812" s="1"/>
      <c r="EH812" s="1"/>
      <c r="EI812" s="1"/>
      <c r="EJ812" s="1"/>
      <c r="EK812" s="1"/>
      <c r="EL812" s="1"/>
      <c r="EM812" s="1"/>
      <c r="EN812" s="1"/>
      <c r="EO812" s="1"/>
      <c r="EP812" s="1"/>
    </row>
    <row r="813" spans="2:146" ht="13.5">
      <c r="B813" s="1"/>
      <c r="C813" s="1"/>
      <c r="DZ813" s="1"/>
      <c r="EA813" s="1"/>
      <c r="EB813" s="1"/>
      <c r="EC813" s="1"/>
      <c r="ED813" s="1"/>
      <c r="EE813" s="1"/>
      <c r="EF813" s="1"/>
      <c r="EG813" s="1"/>
      <c r="EH813" s="1"/>
      <c r="EI813" s="1"/>
      <c r="EJ813" s="1"/>
      <c r="EK813" s="1"/>
      <c r="EL813" s="1"/>
      <c r="EM813" s="1"/>
      <c r="EN813" s="1"/>
      <c r="EO813" s="1"/>
      <c r="EP813" s="1"/>
    </row>
    <row r="814" spans="2:146" ht="13.5">
      <c r="B814" s="1"/>
      <c r="C814" s="1"/>
      <c r="DZ814" s="1"/>
      <c r="EA814" s="1"/>
      <c r="EB814" s="1"/>
      <c r="EC814" s="1"/>
      <c r="ED814" s="1"/>
      <c r="EE814" s="1"/>
      <c r="EF814" s="1"/>
      <c r="EG814" s="1"/>
      <c r="EH814" s="1"/>
      <c r="EI814" s="1"/>
      <c r="EJ814" s="1"/>
      <c r="EK814" s="1"/>
      <c r="EL814" s="1"/>
      <c r="EM814" s="1"/>
      <c r="EN814" s="1"/>
      <c r="EO814" s="1"/>
      <c r="EP814" s="1"/>
    </row>
    <row r="815" spans="2:146" ht="13.5">
      <c r="B815" s="1"/>
      <c r="C815" s="1"/>
      <c r="DZ815" s="1"/>
      <c r="EA815" s="1"/>
      <c r="EB815" s="1"/>
      <c r="EC815" s="1"/>
      <c r="ED815" s="1"/>
      <c r="EE815" s="1"/>
      <c r="EF815" s="1"/>
      <c r="EG815" s="1"/>
      <c r="EH815" s="1"/>
      <c r="EI815" s="1"/>
      <c r="EJ815" s="1"/>
      <c r="EK815" s="1"/>
      <c r="EL815" s="1"/>
      <c r="EM815" s="1"/>
      <c r="EN815" s="1"/>
      <c r="EO815" s="1"/>
      <c r="EP815" s="1"/>
    </row>
    <row r="816" spans="2:146" ht="13.5">
      <c r="B816" s="1"/>
      <c r="C816" s="1"/>
      <c r="DZ816" s="1"/>
      <c r="EA816" s="1"/>
      <c r="EB816" s="1"/>
      <c r="EC816" s="1"/>
      <c r="ED816" s="1"/>
      <c r="EE816" s="1"/>
      <c r="EF816" s="1"/>
      <c r="EG816" s="1"/>
      <c r="EH816" s="1"/>
      <c r="EI816" s="1"/>
      <c r="EJ816" s="1"/>
      <c r="EK816" s="1"/>
      <c r="EL816" s="1"/>
      <c r="EM816" s="1"/>
      <c r="EN816" s="1"/>
      <c r="EO816" s="1"/>
      <c r="EP816" s="1"/>
    </row>
    <row r="817" spans="2:146" ht="13.5">
      <c r="B817" s="1"/>
      <c r="C817" s="1"/>
      <c r="DZ817" s="1"/>
      <c r="EA817" s="1"/>
      <c r="EB817" s="1"/>
      <c r="EC817" s="1"/>
      <c r="ED817" s="1"/>
      <c r="EE817" s="1"/>
      <c r="EF817" s="1"/>
      <c r="EG817" s="1"/>
      <c r="EH817" s="1"/>
      <c r="EI817" s="1"/>
      <c r="EJ817" s="1"/>
      <c r="EK817" s="1"/>
      <c r="EL817" s="1"/>
      <c r="EM817" s="1"/>
      <c r="EN817" s="1"/>
      <c r="EO817" s="1"/>
      <c r="EP817" s="1"/>
    </row>
    <row r="818" spans="2:146" ht="13.5">
      <c r="B818" s="1"/>
      <c r="C818" s="1"/>
      <c r="DZ818" s="1"/>
      <c r="EA818" s="1"/>
      <c r="EB818" s="1"/>
      <c r="EC818" s="1"/>
      <c r="ED818" s="1"/>
      <c r="EE818" s="1"/>
      <c r="EF818" s="1"/>
      <c r="EG818" s="1"/>
      <c r="EH818" s="1"/>
      <c r="EI818" s="1"/>
      <c r="EJ818" s="1"/>
      <c r="EK818" s="1"/>
      <c r="EL818" s="1"/>
      <c r="EM818" s="1"/>
      <c r="EN818" s="1"/>
      <c r="EO818" s="1"/>
      <c r="EP818" s="1"/>
    </row>
    <row r="819" spans="2:146" ht="13.5">
      <c r="B819" s="1"/>
      <c r="C819" s="1"/>
      <c r="DZ819" s="1"/>
      <c r="EA819" s="1"/>
      <c r="EB819" s="1"/>
      <c r="EC819" s="1"/>
      <c r="ED819" s="1"/>
      <c r="EE819" s="1"/>
      <c r="EF819" s="1"/>
      <c r="EG819" s="1"/>
      <c r="EH819" s="1"/>
      <c r="EI819" s="1"/>
      <c r="EJ819" s="1"/>
      <c r="EK819" s="1"/>
      <c r="EL819" s="1"/>
      <c r="EM819" s="1"/>
      <c r="EN819" s="1"/>
      <c r="EO819" s="1"/>
      <c r="EP819" s="1"/>
    </row>
    <row r="820" spans="2:146" ht="13.5">
      <c r="B820" s="1"/>
      <c r="C820" s="1"/>
      <c r="DZ820" s="1"/>
      <c r="EA820" s="1"/>
      <c r="EB820" s="1"/>
      <c r="EC820" s="1"/>
      <c r="ED820" s="1"/>
      <c r="EE820" s="1"/>
      <c r="EF820" s="1"/>
      <c r="EG820" s="1"/>
      <c r="EH820" s="1"/>
      <c r="EI820" s="1"/>
      <c r="EJ820" s="1"/>
      <c r="EK820" s="1"/>
      <c r="EL820" s="1"/>
      <c r="EM820" s="1"/>
      <c r="EN820" s="1"/>
      <c r="EO820" s="1"/>
      <c r="EP820" s="1"/>
    </row>
    <row r="821" spans="2:146" ht="13.5">
      <c r="B821" s="1"/>
      <c r="C821" s="1"/>
      <c r="DZ821" s="1"/>
      <c r="EA821" s="1"/>
      <c r="EB821" s="1"/>
      <c r="EC821" s="1"/>
      <c r="ED821" s="1"/>
      <c r="EE821" s="1"/>
      <c r="EF821" s="1"/>
      <c r="EG821" s="1"/>
      <c r="EH821" s="1"/>
      <c r="EI821" s="1"/>
      <c r="EJ821" s="1"/>
      <c r="EK821" s="1"/>
      <c r="EL821" s="1"/>
      <c r="EM821" s="1"/>
      <c r="EN821" s="1"/>
      <c r="EO821" s="1"/>
      <c r="EP821" s="1"/>
    </row>
    <row r="822" spans="2:146" ht="13.5">
      <c r="B822" s="1"/>
      <c r="C822" s="1"/>
      <c r="DZ822" s="1"/>
      <c r="EA822" s="1"/>
      <c r="EB822" s="1"/>
      <c r="EC822" s="1"/>
      <c r="ED822" s="1"/>
      <c r="EE822" s="1"/>
      <c r="EF822" s="1"/>
      <c r="EG822" s="1"/>
      <c r="EH822" s="1"/>
      <c r="EI822" s="1"/>
      <c r="EJ822" s="1"/>
      <c r="EK822" s="1"/>
      <c r="EL822" s="1"/>
      <c r="EM822" s="1"/>
      <c r="EN822" s="1"/>
      <c r="EO822" s="1"/>
      <c r="EP822" s="1"/>
    </row>
    <row r="823" spans="2:146" ht="13.5">
      <c r="B823" s="1"/>
      <c r="C823" s="1"/>
      <c r="DZ823" s="1"/>
      <c r="EA823" s="1"/>
      <c r="EB823" s="1"/>
      <c r="EC823" s="1"/>
      <c r="ED823" s="1"/>
      <c r="EE823" s="1"/>
      <c r="EF823" s="1"/>
      <c r="EG823" s="1"/>
      <c r="EH823" s="1"/>
      <c r="EI823" s="1"/>
      <c r="EJ823" s="1"/>
      <c r="EK823" s="1"/>
      <c r="EL823" s="1"/>
      <c r="EM823" s="1"/>
      <c r="EN823" s="1"/>
      <c r="EO823" s="1"/>
      <c r="EP823" s="1"/>
    </row>
    <row r="824" spans="2:146" ht="13.5">
      <c r="B824" s="1"/>
      <c r="C824" s="1"/>
      <c r="DZ824" s="1"/>
      <c r="EA824" s="1"/>
      <c r="EB824" s="1"/>
      <c r="EC824" s="1"/>
      <c r="ED824" s="1"/>
      <c r="EE824" s="1"/>
      <c r="EF824" s="1"/>
      <c r="EG824" s="1"/>
      <c r="EH824" s="1"/>
      <c r="EI824" s="1"/>
      <c r="EJ824" s="1"/>
      <c r="EK824" s="1"/>
      <c r="EL824" s="1"/>
      <c r="EM824" s="1"/>
      <c r="EN824" s="1"/>
      <c r="EO824" s="1"/>
      <c r="EP824" s="1"/>
    </row>
    <row r="825" spans="2:146" ht="13.5">
      <c r="B825" s="1"/>
      <c r="C825" s="1"/>
      <c r="DZ825" s="1"/>
      <c r="EA825" s="1"/>
      <c r="EB825" s="1"/>
      <c r="EC825" s="1"/>
      <c r="ED825" s="1"/>
      <c r="EE825" s="1"/>
      <c r="EF825" s="1"/>
      <c r="EG825" s="1"/>
      <c r="EH825" s="1"/>
      <c r="EI825" s="1"/>
      <c r="EJ825" s="1"/>
      <c r="EK825" s="1"/>
      <c r="EL825" s="1"/>
      <c r="EM825" s="1"/>
      <c r="EN825" s="1"/>
      <c r="EO825" s="1"/>
      <c r="EP825" s="1"/>
    </row>
    <row r="826" spans="2:146" ht="13.5">
      <c r="B826" s="1"/>
      <c r="C826" s="1"/>
      <c r="DZ826" s="1"/>
      <c r="EA826" s="1"/>
      <c r="EB826" s="1"/>
      <c r="EC826" s="1"/>
      <c r="ED826" s="1"/>
      <c r="EE826" s="1"/>
      <c r="EF826" s="1"/>
      <c r="EG826" s="1"/>
      <c r="EH826" s="1"/>
      <c r="EI826" s="1"/>
      <c r="EJ826" s="1"/>
      <c r="EK826" s="1"/>
      <c r="EL826" s="1"/>
      <c r="EM826" s="1"/>
      <c r="EN826" s="1"/>
      <c r="EO826" s="1"/>
      <c r="EP826" s="1"/>
    </row>
    <row r="827" spans="2:146" ht="13.5">
      <c r="B827" s="1"/>
      <c r="C827" s="1"/>
      <c r="DZ827" s="1"/>
      <c r="EA827" s="1"/>
      <c r="EB827" s="1"/>
      <c r="EC827" s="1"/>
      <c r="ED827" s="1"/>
      <c r="EE827" s="1"/>
      <c r="EF827" s="1"/>
      <c r="EG827" s="1"/>
      <c r="EH827" s="1"/>
      <c r="EI827" s="1"/>
      <c r="EJ827" s="1"/>
      <c r="EK827" s="1"/>
      <c r="EL827" s="1"/>
      <c r="EM827" s="1"/>
      <c r="EN827" s="1"/>
      <c r="EO827" s="1"/>
      <c r="EP827" s="1"/>
    </row>
    <row r="828" spans="2:146" ht="13.5">
      <c r="B828" s="1"/>
      <c r="C828" s="1"/>
      <c r="DZ828" s="1"/>
      <c r="EA828" s="1"/>
      <c r="EB828" s="1"/>
      <c r="EC828" s="1"/>
      <c r="ED828" s="1"/>
      <c r="EE828" s="1"/>
      <c r="EF828" s="1"/>
      <c r="EG828" s="1"/>
      <c r="EH828" s="1"/>
      <c r="EI828" s="1"/>
      <c r="EJ828" s="1"/>
      <c r="EK828" s="1"/>
      <c r="EL828" s="1"/>
      <c r="EM828" s="1"/>
      <c r="EN828" s="1"/>
      <c r="EO828" s="1"/>
      <c r="EP828" s="1"/>
    </row>
    <row r="829" spans="2:146" ht="13.5">
      <c r="B829" s="1"/>
      <c r="C829" s="1"/>
      <c r="DZ829" s="1"/>
      <c r="EA829" s="1"/>
      <c r="EB829" s="1"/>
      <c r="EC829" s="1"/>
      <c r="ED829" s="1"/>
      <c r="EE829" s="1"/>
      <c r="EF829" s="1"/>
      <c r="EG829" s="1"/>
      <c r="EH829" s="1"/>
      <c r="EI829" s="1"/>
      <c r="EJ829" s="1"/>
      <c r="EK829" s="1"/>
      <c r="EL829" s="1"/>
      <c r="EM829" s="1"/>
      <c r="EN829" s="1"/>
      <c r="EO829" s="1"/>
      <c r="EP829" s="1"/>
    </row>
    <row r="830" spans="2:146" ht="13.5">
      <c r="B830" s="1"/>
      <c r="C830" s="1"/>
      <c r="DZ830" s="1"/>
      <c r="EA830" s="1"/>
      <c r="EB830" s="1"/>
      <c r="EC830" s="1"/>
      <c r="ED830" s="1"/>
      <c r="EE830" s="1"/>
      <c r="EF830" s="1"/>
      <c r="EG830" s="1"/>
      <c r="EH830" s="1"/>
      <c r="EI830" s="1"/>
      <c r="EJ830" s="1"/>
      <c r="EK830" s="1"/>
      <c r="EL830" s="1"/>
      <c r="EM830" s="1"/>
      <c r="EN830" s="1"/>
      <c r="EO830" s="1"/>
      <c r="EP830" s="1"/>
    </row>
    <row r="831" spans="2:146" ht="13.5">
      <c r="B831" s="1"/>
      <c r="C831" s="1"/>
      <c r="DZ831" s="1"/>
      <c r="EA831" s="1"/>
      <c r="EB831" s="1"/>
      <c r="EC831" s="1"/>
      <c r="ED831" s="1"/>
      <c r="EE831" s="1"/>
      <c r="EF831" s="1"/>
      <c r="EG831" s="1"/>
      <c r="EH831" s="1"/>
      <c r="EI831" s="1"/>
      <c r="EJ831" s="1"/>
      <c r="EK831" s="1"/>
      <c r="EL831" s="1"/>
      <c r="EM831" s="1"/>
      <c r="EN831" s="1"/>
      <c r="EO831" s="1"/>
      <c r="EP831" s="1"/>
    </row>
    <row r="832" spans="2:146" ht="13.5">
      <c r="B832" s="1"/>
      <c r="C832" s="1"/>
      <c r="DZ832" s="1"/>
      <c r="EA832" s="1"/>
      <c r="EB832" s="1"/>
      <c r="EC832" s="1"/>
      <c r="ED832" s="1"/>
      <c r="EE832" s="1"/>
      <c r="EF832" s="1"/>
      <c r="EG832" s="1"/>
      <c r="EH832" s="1"/>
      <c r="EI832" s="1"/>
      <c r="EJ832" s="1"/>
      <c r="EK832" s="1"/>
      <c r="EL832" s="1"/>
      <c r="EM832" s="1"/>
      <c r="EN832" s="1"/>
      <c r="EO832" s="1"/>
      <c r="EP832" s="1"/>
    </row>
    <row r="833" spans="2:146" ht="13.5">
      <c r="B833" s="1"/>
      <c r="C833" s="1"/>
      <c r="DZ833" s="1"/>
      <c r="EA833" s="1"/>
      <c r="EB833" s="1"/>
      <c r="EC833" s="1"/>
      <c r="ED833" s="1"/>
      <c r="EE833" s="1"/>
      <c r="EF833" s="1"/>
      <c r="EG833" s="1"/>
      <c r="EH833" s="1"/>
      <c r="EI833" s="1"/>
      <c r="EJ833" s="1"/>
      <c r="EK833" s="1"/>
      <c r="EL833" s="1"/>
      <c r="EM833" s="1"/>
      <c r="EN833" s="1"/>
      <c r="EO833" s="1"/>
      <c r="EP833" s="1"/>
    </row>
    <row r="834" spans="2:146" ht="13.5">
      <c r="B834" s="1"/>
      <c r="C834" s="1"/>
      <c r="DZ834" s="1"/>
      <c r="EA834" s="1"/>
      <c r="EB834" s="1"/>
      <c r="EC834" s="1"/>
      <c r="ED834" s="1"/>
      <c r="EE834" s="1"/>
      <c r="EF834" s="1"/>
      <c r="EG834" s="1"/>
      <c r="EH834" s="1"/>
      <c r="EI834" s="1"/>
      <c r="EJ834" s="1"/>
      <c r="EK834" s="1"/>
      <c r="EL834" s="1"/>
      <c r="EM834" s="1"/>
      <c r="EN834" s="1"/>
      <c r="EO834" s="1"/>
      <c r="EP834" s="1"/>
    </row>
    <row r="835" spans="2:146" ht="13.5">
      <c r="B835" s="1"/>
      <c r="C835" s="1"/>
      <c r="DZ835" s="1"/>
      <c r="EA835" s="1"/>
      <c r="EB835" s="1"/>
      <c r="EC835" s="1"/>
      <c r="ED835" s="1"/>
      <c r="EE835" s="1"/>
      <c r="EF835" s="1"/>
      <c r="EG835" s="1"/>
      <c r="EH835" s="1"/>
      <c r="EI835" s="1"/>
      <c r="EJ835" s="1"/>
      <c r="EK835" s="1"/>
      <c r="EL835" s="1"/>
      <c r="EM835" s="1"/>
      <c r="EN835" s="1"/>
      <c r="EO835" s="1"/>
      <c r="EP835" s="1"/>
    </row>
    <row r="836" spans="2:146" ht="13.5">
      <c r="B836" s="1"/>
      <c r="C836" s="1"/>
      <c r="DZ836" s="1"/>
      <c r="EA836" s="1"/>
      <c r="EB836" s="1"/>
      <c r="EC836" s="1"/>
      <c r="ED836" s="1"/>
      <c r="EE836" s="1"/>
      <c r="EF836" s="1"/>
      <c r="EG836" s="1"/>
      <c r="EH836" s="1"/>
      <c r="EI836" s="1"/>
      <c r="EJ836" s="1"/>
      <c r="EK836" s="1"/>
      <c r="EL836" s="1"/>
      <c r="EM836" s="1"/>
      <c r="EN836" s="1"/>
      <c r="EO836" s="1"/>
      <c r="EP836" s="1"/>
    </row>
    <row r="837" spans="2:146" ht="13.5">
      <c r="B837" s="1"/>
      <c r="C837" s="1"/>
      <c r="DZ837" s="1"/>
      <c r="EA837" s="1"/>
      <c r="EB837" s="1"/>
      <c r="EC837" s="1"/>
      <c r="ED837" s="1"/>
      <c r="EE837" s="1"/>
      <c r="EF837" s="1"/>
      <c r="EG837" s="1"/>
      <c r="EH837" s="1"/>
      <c r="EI837" s="1"/>
      <c r="EJ837" s="1"/>
      <c r="EK837" s="1"/>
      <c r="EL837" s="1"/>
      <c r="EM837" s="1"/>
      <c r="EN837" s="1"/>
      <c r="EO837" s="1"/>
      <c r="EP837" s="1"/>
    </row>
    <row r="838" spans="2:146" ht="13.5">
      <c r="B838" s="1"/>
      <c r="C838" s="1"/>
      <c r="DZ838" s="1"/>
      <c r="EA838" s="1"/>
      <c r="EB838" s="1"/>
      <c r="EC838" s="1"/>
      <c r="ED838" s="1"/>
      <c r="EE838" s="1"/>
      <c r="EF838" s="1"/>
      <c r="EG838" s="1"/>
      <c r="EH838" s="1"/>
      <c r="EI838" s="1"/>
      <c r="EJ838" s="1"/>
      <c r="EK838" s="1"/>
      <c r="EL838" s="1"/>
      <c r="EM838" s="1"/>
      <c r="EN838" s="1"/>
      <c r="EO838" s="1"/>
      <c r="EP838" s="1"/>
    </row>
    <row r="839" spans="2:146" ht="13.5">
      <c r="B839" s="1"/>
      <c r="C839" s="1"/>
      <c r="DZ839" s="1"/>
      <c r="EA839" s="1"/>
      <c r="EB839" s="1"/>
      <c r="EC839" s="1"/>
      <c r="ED839" s="1"/>
      <c r="EE839" s="1"/>
      <c r="EF839" s="1"/>
      <c r="EG839" s="1"/>
      <c r="EH839" s="1"/>
      <c r="EI839" s="1"/>
      <c r="EJ839" s="1"/>
      <c r="EK839" s="1"/>
      <c r="EL839" s="1"/>
      <c r="EM839" s="1"/>
      <c r="EN839" s="1"/>
      <c r="EO839" s="1"/>
      <c r="EP839" s="1"/>
    </row>
    <row r="840" spans="2:146" ht="13.5">
      <c r="B840" s="1"/>
      <c r="C840" s="1"/>
      <c r="DZ840" s="1"/>
      <c r="EA840" s="1"/>
      <c r="EB840" s="1"/>
      <c r="EC840" s="1"/>
      <c r="ED840" s="1"/>
      <c r="EE840" s="1"/>
      <c r="EF840" s="1"/>
      <c r="EG840" s="1"/>
      <c r="EH840" s="1"/>
      <c r="EI840" s="1"/>
      <c r="EJ840" s="1"/>
      <c r="EK840" s="1"/>
      <c r="EL840" s="1"/>
      <c r="EM840" s="1"/>
      <c r="EN840" s="1"/>
      <c r="EO840" s="1"/>
      <c r="EP840" s="1"/>
    </row>
    <row r="841" spans="2:146" ht="13.5">
      <c r="B841" s="1"/>
      <c r="C841" s="1"/>
      <c r="DZ841" s="1"/>
      <c r="EA841" s="1"/>
      <c r="EB841" s="1"/>
      <c r="EC841" s="1"/>
      <c r="ED841" s="1"/>
      <c r="EE841" s="1"/>
      <c r="EF841" s="1"/>
      <c r="EG841" s="1"/>
      <c r="EH841" s="1"/>
      <c r="EI841" s="1"/>
      <c r="EJ841" s="1"/>
      <c r="EK841" s="1"/>
      <c r="EL841" s="1"/>
      <c r="EM841" s="1"/>
      <c r="EN841" s="1"/>
      <c r="EO841" s="1"/>
      <c r="EP841" s="1"/>
    </row>
    <row r="842" spans="2:146" ht="13.5">
      <c r="B842" s="1"/>
      <c r="C842" s="1"/>
      <c r="DZ842" s="1"/>
      <c r="EA842" s="1"/>
      <c r="EB842" s="1"/>
      <c r="EC842" s="1"/>
      <c r="ED842" s="1"/>
      <c r="EE842" s="1"/>
      <c r="EF842" s="1"/>
      <c r="EG842" s="1"/>
      <c r="EH842" s="1"/>
      <c r="EI842" s="1"/>
      <c r="EJ842" s="1"/>
      <c r="EK842" s="1"/>
      <c r="EL842" s="1"/>
      <c r="EM842" s="1"/>
      <c r="EN842" s="1"/>
      <c r="EO842" s="1"/>
      <c r="EP842" s="1"/>
    </row>
    <row r="843" spans="2:146" ht="13.5">
      <c r="B843" s="1"/>
      <c r="C843" s="1"/>
      <c r="DZ843" s="1"/>
      <c r="EA843" s="1"/>
      <c r="EB843" s="1"/>
      <c r="EC843" s="1"/>
      <c r="ED843" s="1"/>
      <c r="EE843" s="1"/>
      <c r="EF843" s="1"/>
      <c r="EG843" s="1"/>
      <c r="EH843" s="1"/>
      <c r="EI843" s="1"/>
      <c r="EJ843" s="1"/>
      <c r="EK843" s="1"/>
      <c r="EL843" s="1"/>
      <c r="EM843" s="1"/>
      <c r="EN843" s="1"/>
      <c r="EO843" s="1"/>
      <c r="EP843" s="1"/>
    </row>
    <row r="844" spans="2:146" ht="13.5">
      <c r="B844" s="1"/>
      <c r="C844" s="1"/>
      <c r="DZ844" s="1"/>
      <c r="EA844" s="1"/>
      <c r="EB844" s="1"/>
      <c r="EC844" s="1"/>
      <c r="ED844" s="1"/>
      <c r="EE844" s="1"/>
      <c r="EF844" s="1"/>
      <c r="EG844" s="1"/>
      <c r="EH844" s="1"/>
      <c r="EI844" s="1"/>
      <c r="EJ844" s="1"/>
      <c r="EK844" s="1"/>
      <c r="EL844" s="1"/>
      <c r="EM844" s="1"/>
      <c r="EN844" s="1"/>
      <c r="EO844" s="1"/>
      <c r="EP844" s="1"/>
    </row>
    <row r="845" spans="2:146" ht="13.5">
      <c r="B845" s="1"/>
      <c r="C845" s="1"/>
      <c r="DZ845" s="1"/>
      <c r="EA845" s="1"/>
      <c r="EB845" s="1"/>
      <c r="EC845" s="1"/>
      <c r="ED845" s="1"/>
      <c r="EE845" s="1"/>
      <c r="EF845" s="1"/>
      <c r="EG845" s="1"/>
      <c r="EH845" s="1"/>
      <c r="EI845" s="1"/>
      <c r="EJ845" s="1"/>
      <c r="EK845" s="1"/>
      <c r="EL845" s="1"/>
      <c r="EM845" s="1"/>
      <c r="EN845" s="1"/>
      <c r="EO845" s="1"/>
      <c r="EP845" s="1"/>
    </row>
    <row r="846" spans="2:146" ht="13.5">
      <c r="B846" s="1"/>
      <c r="C846" s="1"/>
      <c r="DZ846" s="1"/>
      <c r="EA846" s="1"/>
      <c r="EB846" s="1"/>
      <c r="EC846" s="1"/>
      <c r="ED846" s="1"/>
      <c r="EE846" s="1"/>
      <c r="EF846" s="1"/>
      <c r="EG846" s="1"/>
      <c r="EH846" s="1"/>
      <c r="EI846" s="1"/>
      <c r="EJ846" s="1"/>
      <c r="EK846" s="1"/>
      <c r="EL846" s="1"/>
      <c r="EM846" s="1"/>
      <c r="EN846" s="1"/>
      <c r="EO846" s="1"/>
      <c r="EP846" s="1"/>
    </row>
    <row r="847" spans="2:146" ht="13.5">
      <c r="B847" s="1"/>
      <c r="C847" s="1"/>
      <c r="DZ847" s="1"/>
      <c r="EA847" s="1"/>
      <c r="EB847" s="1"/>
      <c r="EC847" s="1"/>
      <c r="ED847" s="1"/>
      <c r="EE847" s="1"/>
      <c r="EF847" s="1"/>
      <c r="EG847" s="1"/>
      <c r="EH847" s="1"/>
      <c r="EI847" s="1"/>
      <c r="EJ847" s="1"/>
      <c r="EK847" s="1"/>
      <c r="EL847" s="1"/>
      <c r="EM847" s="1"/>
      <c r="EN847" s="1"/>
      <c r="EO847" s="1"/>
      <c r="EP847" s="1"/>
    </row>
    <row r="848" spans="2:146" ht="13.5">
      <c r="B848" s="1"/>
      <c r="C848" s="1"/>
      <c r="DZ848" s="1"/>
      <c r="EA848" s="1"/>
      <c r="EB848" s="1"/>
      <c r="EC848" s="1"/>
      <c r="ED848" s="1"/>
      <c r="EE848" s="1"/>
      <c r="EF848" s="1"/>
      <c r="EG848" s="1"/>
      <c r="EH848" s="1"/>
      <c r="EI848" s="1"/>
      <c r="EJ848" s="1"/>
      <c r="EK848" s="1"/>
      <c r="EL848" s="1"/>
      <c r="EM848" s="1"/>
      <c r="EN848" s="1"/>
      <c r="EO848" s="1"/>
      <c r="EP848" s="1"/>
    </row>
    <row r="849" spans="2:146" ht="13.5">
      <c r="B849" s="1"/>
      <c r="C849" s="1"/>
      <c r="DZ849" s="1"/>
      <c r="EA849" s="1"/>
      <c r="EB849" s="1"/>
      <c r="EC849" s="1"/>
      <c r="ED849" s="1"/>
      <c r="EE849" s="1"/>
      <c r="EF849" s="1"/>
      <c r="EG849" s="1"/>
      <c r="EH849" s="1"/>
      <c r="EI849" s="1"/>
      <c r="EJ849" s="1"/>
      <c r="EK849" s="1"/>
      <c r="EL849" s="1"/>
      <c r="EM849" s="1"/>
      <c r="EN849" s="1"/>
      <c r="EO849" s="1"/>
      <c r="EP849" s="1"/>
    </row>
    <row r="850" spans="2:146" ht="13.5">
      <c r="B850" s="1"/>
      <c r="C850" s="1"/>
      <c r="DZ850" s="1"/>
      <c r="EA850" s="1"/>
      <c r="EB850" s="1"/>
      <c r="EC850" s="1"/>
      <c r="ED850" s="1"/>
      <c r="EE850" s="1"/>
      <c r="EF850" s="1"/>
      <c r="EG850" s="1"/>
      <c r="EH850" s="1"/>
      <c r="EI850" s="1"/>
      <c r="EJ850" s="1"/>
      <c r="EK850" s="1"/>
      <c r="EL850" s="1"/>
      <c r="EM850" s="1"/>
      <c r="EN850" s="1"/>
      <c r="EO850" s="1"/>
      <c r="EP850" s="1"/>
    </row>
    <row r="851" spans="2:146" ht="13.5">
      <c r="B851" s="1"/>
      <c r="C851" s="1"/>
      <c r="DZ851" s="1"/>
      <c r="EA851" s="1"/>
      <c r="EB851" s="1"/>
      <c r="EC851" s="1"/>
      <c r="ED851" s="1"/>
      <c r="EE851" s="1"/>
      <c r="EF851" s="1"/>
      <c r="EG851" s="1"/>
      <c r="EH851" s="1"/>
      <c r="EI851" s="1"/>
      <c r="EJ851" s="1"/>
      <c r="EK851" s="1"/>
      <c r="EL851" s="1"/>
      <c r="EM851" s="1"/>
      <c r="EN851" s="1"/>
      <c r="EO851" s="1"/>
      <c r="EP851" s="1"/>
    </row>
    <row r="852" spans="2:146" ht="13.5">
      <c r="B852" s="1"/>
      <c r="C852" s="1"/>
      <c r="DZ852" s="1"/>
      <c r="EA852" s="1"/>
      <c r="EB852" s="1"/>
      <c r="EC852" s="1"/>
      <c r="ED852" s="1"/>
      <c r="EE852" s="1"/>
      <c r="EF852" s="1"/>
      <c r="EG852" s="1"/>
      <c r="EH852" s="1"/>
      <c r="EI852" s="1"/>
      <c r="EJ852" s="1"/>
      <c r="EK852" s="1"/>
      <c r="EL852" s="1"/>
      <c r="EM852" s="1"/>
      <c r="EN852" s="1"/>
      <c r="EO852" s="1"/>
      <c r="EP852" s="1"/>
    </row>
    <row r="853" spans="2:146" ht="13.5">
      <c r="B853" s="1"/>
      <c r="C853" s="1"/>
      <c r="DZ853" s="1"/>
      <c r="EA853" s="1"/>
      <c r="EB853" s="1"/>
      <c r="EC853" s="1"/>
      <c r="ED853" s="1"/>
      <c r="EE853" s="1"/>
      <c r="EF853" s="1"/>
      <c r="EG853" s="1"/>
      <c r="EH853" s="1"/>
      <c r="EI853" s="1"/>
      <c r="EJ853" s="1"/>
      <c r="EK853" s="1"/>
      <c r="EL853" s="1"/>
      <c r="EM853" s="1"/>
      <c r="EN853" s="1"/>
      <c r="EO853" s="1"/>
      <c r="EP853" s="1"/>
    </row>
    <row r="854" spans="2:146" ht="13.5">
      <c r="B854" s="1"/>
      <c r="C854" s="1"/>
      <c r="DZ854" s="1"/>
      <c r="EA854" s="1"/>
      <c r="EB854" s="1"/>
      <c r="EC854" s="1"/>
      <c r="ED854" s="1"/>
      <c r="EE854" s="1"/>
      <c r="EF854" s="1"/>
      <c r="EG854" s="1"/>
      <c r="EH854" s="1"/>
      <c r="EI854" s="1"/>
      <c r="EJ854" s="1"/>
      <c r="EK854" s="1"/>
      <c r="EL854" s="1"/>
      <c r="EM854" s="1"/>
      <c r="EN854" s="1"/>
      <c r="EO854" s="1"/>
      <c r="EP854" s="1"/>
    </row>
    <row r="855" spans="2:146" ht="13.5">
      <c r="B855" s="1"/>
      <c r="C855" s="1"/>
      <c r="DZ855" s="1"/>
      <c r="EA855" s="1"/>
      <c r="EB855" s="1"/>
      <c r="EC855" s="1"/>
      <c r="ED855" s="1"/>
      <c r="EE855" s="1"/>
      <c r="EF855" s="1"/>
      <c r="EG855" s="1"/>
      <c r="EH855" s="1"/>
      <c r="EI855" s="1"/>
      <c r="EJ855" s="1"/>
      <c r="EK855" s="1"/>
      <c r="EL855" s="1"/>
      <c r="EM855" s="1"/>
      <c r="EN855" s="1"/>
      <c r="EO855" s="1"/>
      <c r="EP855" s="1"/>
    </row>
    <row r="856" spans="2:146" ht="13.5">
      <c r="B856" s="1"/>
      <c r="C856" s="1"/>
      <c r="DZ856" s="1"/>
      <c r="EA856" s="1"/>
      <c r="EB856" s="1"/>
      <c r="EC856" s="1"/>
      <c r="ED856" s="1"/>
      <c r="EE856" s="1"/>
      <c r="EF856" s="1"/>
      <c r="EG856" s="1"/>
      <c r="EH856" s="1"/>
      <c r="EI856" s="1"/>
      <c r="EJ856" s="1"/>
      <c r="EK856" s="1"/>
      <c r="EL856" s="1"/>
      <c r="EM856" s="1"/>
      <c r="EN856" s="1"/>
      <c r="EO856" s="1"/>
      <c r="EP856" s="1"/>
    </row>
    <row r="857" spans="2:146" ht="13.5">
      <c r="B857" s="1"/>
      <c r="C857" s="1"/>
      <c r="DZ857" s="1"/>
      <c r="EA857" s="1"/>
      <c r="EB857" s="1"/>
      <c r="EC857" s="1"/>
      <c r="ED857" s="1"/>
      <c r="EE857" s="1"/>
      <c r="EF857" s="1"/>
      <c r="EG857" s="1"/>
      <c r="EH857" s="1"/>
      <c r="EI857" s="1"/>
      <c r="EJ857" s="1"/>
      <c r="EK857" s="1"/>
      <c r="EL857" s="1"/>
      <c r="EM857" s="1"/>
      <c r="EN857" s="1"/>
      <c r="EO857" s="1"/>
      <c r="EP857" s="1"/>
    </row>
    <row r="858" spans="2:146" ht="13.5">
      <c r="B858" s="1"/>
      <c r="C858" s="1"/>
      <c r="DZ858" s="1"/>
      <c r="EA858" s="1"/>
      <c r="EB858" s="1"/>
      <c r="EC858" s="1"/>
      <c r="ED858" s="1"/>
      <c r="EE858" s="1"/>
      <c r="EF858" s="1"/>
      <c r="EG858" s="1"/>
      <c r="EH858" s="1"/>
      <c r="EI858" s="1"/>
      <c r="EJ858" s="1"/>
      <c r="EK858" s="1"/>
      <c r="EL858" s="1"/>
      <c r="EM858" s="1"/>
      <c r="EN858" s="1"/>
      <c r="EO858" s="1"/>
      <c r="EP858" s="1"/>
    </row>
    <row r="859" spans="2:146" ht="13.5">
      <c r="B859" s="1"/>
      <c r="C859" s="1"/>
      <c r="DZ859" s="1"/>
      <c r="EA859" s="1"/>
      <c r="EB859" s="1"/>
      <c r="EC859" s="1"/>
      <c r="ED859" s="1"/>
      <c r="EE859" s="1"/>
      <c r="EF859" s="1"/>
      <c r="EG859" s="1"/>
      <c r="EH859" s="1"/>
      <c r="EI859" s="1"/>
      <c r="EJ859" s="1"/>
      <c r="EK859" s="1"/>
      <c r="EL859" s="1"/>
      <c r="EM859" s="1"/>
      <c r="EN859" s="1"/>
      <c r="EO859" s="1"/>
      <c r="EP859" s="1"/>
    </row>
    <row r="860" spans="2:146" ht="13.5">
      <c r="B860" s="1"/>
      <c r="C860" s="1"/>
      <c r="DZ860" s="1"/>
      <c r="EA860" s="1"/>
      <c r="EB860" s="1"/>
      <c r="EC860" s="1"/>
      <c r="ED860" s="1"/>
      <c r="EE860" s="1"/>
      <c r="EF860" s="1"/>
      <c r="EG860" s="1"/>
      <c r="EH860" s="1"/>
      <c r="EI860" s="1"/>
      <c r="EJ860" s="1"/>
      <c r="EK860" s="1"/>
      <c r="EL860" s="1"/>
      <c r="EM860" s="1"/>
      <c r="EN860" s="1"/>
      <c r="EO860" s="1"/>
      <c r="EP860" s="1"/>
    </row>
    <row r="861" spans="2:146" ht="13.5">
      <c r="B861" s="1"/>
      <c r="C861" s="1"/>
      <c r="DZ861" s="1"/>
      <c r="EA861" s="1"/>
      <c r="EB861" s="1"/>
      <c r="EC861" s="1"/>
      <c r="ED861" s="1"/>
      <c r="EE861" s="1"/>
      <c r="EF861" s="1"/>
      <c r="EG861" s="1"/>
      <c r="EH861" s="1"/>
      <c r="EI861" s="1"/>
      <c r="EJ861" s="1"/>
      <c r="EK861" s="1"/>
      <c r="EL861" s="1"/>
      <c r="EM861" s="1"/>
      <c r="EN861" s="1"/>
      <c r="EO861" s="1"/>
      <c r="EP861" s="1"/>
    </row>
    <row r="862" spans="2:146" ht="13.5">
      <c r="B862" s="1"/>
      <c r="C862" s="1"/>
      <c r="DZ862" s="1"/>
      <c r="EA862" s="1"/>
      <c r="EB862" s="1"/>
      <c r="EC862" s="1"/>
      <c r="ED862" s="1"/>
      <c r="EE862" s="1"/>
      <c r="EF862" s="1"/>
      <c r="EG862" s="1"/>
      <c r="EH862" s="1"/>
      <c r="EI862" s="1"/>
      <c r="EJ862" s="1"/>
      <c r="EK862" s="1"/>
      <c r="EL862" s="1"/>
      <c r="EM862" s="1"/>
      <c r="EN862" s="1"/>
      <c r="EO862" s="1"/>
      <c r="EP862" s="1"/>
    </row>
    <row r="863" spans="2:146" ht="13.5">
      <c r="B863" s="1"/>
      <c r="C863" s="1"/>
      <c r="DZ863" s="1"/>
      <c r="EA863" s="1"/>
      <c r="EB863" s="1"/>
      <c r="EC863" s="1"/>
      <c r="ED863" s="1"/>
      <c r="EE863" s="1"/>
      <c r="EF863" s="1"/>
      <c r="EG863" s="1"/>
      <c r="EH863" s="1"/>
      <c r="EI863" s="1"/>
      <c r="EJ863" s="1"/>
      <c r="EK863" s="1"/>
      <c r="EL863" s="1"/>
      <c r="EM863" s="1"/>
      <c r="EN863" s="1"/>
      <c r="EO863" s="1"/>
      <c r="EP863" s="1"/>
    </row>
    <row r="864" spans="2:146" ht="13.5">
      <c r="B864" s="1"/>
      <c r="C864" s="1"/>
      <c r="DZ864" s="1"/>
      <c r="EA864" s="1"/>
      <c r="EB864" s="1"/>
      <c r="EC864" s="1"/>
      <c r="ED864" s="1"/>
      <c r="EE864" s="1"/>
      <c r="EF864" s="1"/>
      <c r="EG864" s="1"/>
      <c r="EH864" s="1"/>
      <c r="EI864" s="1"/>
      <c r="EJ864" s="1"/>
      <c r="EK864" s="1"/>
      <c r="EL864" s="1"/>
      <c r="EM864" s="1"/>
      <c r="EN864" s="1"/>
      <c r="EO864" s="1"/>
      <c r="EP864" s="1"/>
    </row>
    <row r="865" spans="2:146" ht="13.5">
      <c r="B865" s="1"/>
      <c r="C865" s="1"/>
      <c r="DZ865" s="1"/>
      <c r="EA865" s="1"/>
      <c r="EB865" s="1"/>
      <c r="EC865" s="1"/>
      <c r="ED865" s="1"/>
      <c r="EE865" s="1"/>
      <c r="EF865" s="1"/>
      <c r="EG865" s="1"/>
      <c r="EH865" s="1"/>
      <c r="EI865" s="1"/>
      <c r="EJ865" s="1"/>
      <c r="EK865" s="1"/>
      <c r="EL865" s="1"/>
      <c r="EM865" s="1"/>
      <c r="EN865" s="1"/>
      <c r="EO865" s="1"/>
      <c r="EP865" s="1"/>
    </row>
    <row r="866" spans="2:146" ht="13.5">
      <c r="B866" s="1"/>
      <c r="C866" s="1"/>
      <c r="DZ866" s="1"/>
      <c r="EA866" s="1"/>
      <c r="EB866" s="1"/>
      <c r="EC866" s="1"/>
      <c r="ED866" s="1"/>
      <c r="EE866" s="1"/>
      <c r="EF866" s="1"/>
      <c r="EG866" s="1"/>
      <c r="EH866" s="1"/>
      <c r="EI866" s="1"/>
      <c r="EJ866" s="1"/>
      <c r="EK866" s="1"/>
      <c r="EL866" s="1"/>
      <c r="EM866" s="1"/>
      <c r="EN866" s="1"/>
      <c r="EO866" s="1"/>
      <c r="EP866" s="1"/>
    </row>
    <row r="867" spans="2:146" ht="13.5">
      <c r="B867" s="1"/>
      <c r="C867" s="1"/>
      <c r="DZ867" s="1"/>
      <c r="EA867" s="1"/>
      <c r="EB867" s="1"/>
      <c r="EC867" s="1"/>
      <c r="ED867" s="1"/>
      <c r="EE867" s="1"/>
      <c r="EF867" s="1"/>
      <c r="EG867" s="1"/>
      <c r="EH867" s="1"/>
      <c r="EI867" s="1"/>
      <c r="EJ867" s="1"/>
      <c r="EK867" s="1"/>
      <c r="EL867" s="1"/>
      <c r="EM867" s="1"/>
      <c r="EN867" s="1"/>
      <c r="EO867" s="1"/>
      <c r="EP867" s="1"/>
    </row>
    <row r="868" spans="2:146" ht="13.5">
      <c r="B868" s="1"/>
      <c r="C868" s="1"/>
      <c r="DZ868" s="1"/>
      <c r="EA868" s="1"/>
      <c r="EB868" s="1"/>
      <c r="EC868" s="1"/>
      <c r="ED868" s="1"/>
      <c r="EE868" s="1"/>
      <c r="EF868" s="1"/>
      <c r="EG868" s="1"/>
      <c r="EH868" s="1"/>
      <c r="EI868" s="1"/>
      <c r="EJ868" s="1"/>
      <c r="EK868" s="1"/>
      <c r="EL868" s="1"/>
      <c r="EM868" s="1"/>
      <c r="EN868" s="1"/>
      <c r="EO868" s="1"/>
      <c r="EP868" s="1"/>
    </row>
    <row r="869" spans="2:146" ht="13.5">
      <c r="B869" s="1"/>
      <c r="C869" s="1"/>
      <c r="DZ869" s="1"/>
      <c r="EA869" s="1"/>
      <c r="EB869" s="1"/>
      <c r="EC869" s="1"/>
      <c r="ED869" s="1"/>
      <c r="EE869" s="1"/>
      <c r="EF869" s="1"/>
      <c r="EG869" s="1"/>
      <c r="EH869" s="1"/>
      <c r="EI869" s="1"/>
      <c r="EJ869" s="1"/>
      <c r="EK869" s="1"/>
      <c r="EL869" s="1"/>
      <c r="EM869" s="1"/>
      <c r="EN869" s="1"/>
      <c r="EO869" s="1"/>
      <c r="EP869" s="1"/>
    </row>
    <row r="870" spans="2:146" ht="13.5">
      <c r="B870" s="1"/>
      <c r="C870" s="1"/>
      <c r="DZ870" s="1"/>
      <c r="EA870" s="1"/>
      <c r="EB870" s="1"/>
      <c r="EC870" s="1"/>
      <c r="ED870" s="1"/>
      <c r="EE870" s="1"/>
      <c r="EF870" s="1"/>
      <c r="EG870" s="1"/>
      <c r="EH870" s="1"/>
      <c r="EI870" s="1"/>
      <c r="EJ870" s="1"/>
      <c r="EK870" s="1"/>
      <c r="EL870" s="1"/>
      <c r="EM870" s="1"/>
      <c r="EN870" s="1"/>
      <c r="EO870" s="1"/>
      <c r="EP870" s="1"/>
    </row>
    <row r="871" spans="2:146" ht="13.5">
      <c r="B871" s="1"/>
      <c r="C871" s="1"/>
      <c r="DZ871" s="1"/>
      <c r="EA871" s="1"/>
      <c r="EB871" s="1"/>
      <c r="EC871" s="1"/>
      <c r="ED871" s="1"/>
      <c r="EE871" s="1"/>
      <c r="EF871" s="1"/>
      <c r="EG871" s="1"/>
      <c r="EH871" s="1"/>
      <c r="EI871" s="1"/>
      <c r="EJ871" s="1"/>
      <c r="EK871" s="1"/>
      <c r="EL871" s="1"/>
      <c r="EM871" s="1"/>
      <c r="EN871" s="1"/>
      <c r="EO871" s="1"/>
      <c r="EP871" s="1"/>
    </row>
    <row r="872" spans="2:146" ht="13.5">
      <c r="B872" s="1"/>
      <c r="C872" s="1"/>
      <c r="DZ872" s="1"/>
      <c r="EA872" s="1"/>
      <c r="EB872" s="1"/>
      <c r="EC872" s="1"/>
      <c r="ED872" s="1"/>
      <c r="EE872" s="1"/>
      <c r="EF872" s="1"/>
      <c r="EG872" s="1"/>
      <c r="EH872" s="1"/>
      <c r="EI872" s="1"/>
      <c r="EJ872" s="1"/>
      <c r="EK872" s="1"/>
      <c r="EL872" s="1"/>
      <c r="EM872" s="1"/>
      <c r="EN872" s="1"/>
      <c r="EO872" s="1"/>
      <c r="EP872" s="1"/>
    </row>
    <row r="873" spans="2:146" ht="13.5">
      <c r="B873" s="1"/>
      <c r="C873" s="1"/>
      <c r="DZ873" s="1"/>
      <c r="EA873" s="1"/>
      <c r="EB873" s="1"/>
      <c r="EC873" s="1"/>
      <c r="ED873" s="1"/>
      <c r="EE873" s="1"/>
      <c r="EF873" s="1"/>
      <c r="EG873" s="1"/>
      <c r="EH873" s="1"/>
      <c r="EI873" s="1"/>
      <c r="EJ873" s="1"/>
      <c r="EK873" s="1"/>
      <c r="EL873" s="1"/>
      <c r="EM873" s="1"/>
      <c r="EN873" s="1"/>
      <c r="EO873" s="1"/>
      <c r="EP873" s="1"/>
    </row>
    <row r="874" spans="2:146" ht="13.5">
      <c r="B874" s="1"/>
      <c r="C874" s="1"/>
      <c r="DZ874" s="1"/>
      <c r="EA874" s="1"/>
      <c r="EB874" s="1"/>
      <c r="EC874" s="1"/>
      <c r="ED874" s="1"/>
      <c r="EE874" s="1"/>
      <c r="EF874" s="1"/>
      <c r="EG874" s="1"/>
      <c r="EH874" s="1"/>
      <c r="EI874" s="1"/>
      <c r="EJ874" s="1"/>
      <c r="EK874" s="1"/>
      <c r="EL874" s="1"/>
      <c r="EM874" s="1"/>
      <c r="EN874" s="1"/>
      <c r="EO874" s="1"/>
      <c r="EP874" s="1"/>
    </row>
    <row r="875" spans="2:146" ht="13.5">
      <c r="B875" s="1"/>
      <c r="C875" s="1"/>
      <c r="DZ875" s="1"/>
      <c r="EA875" s="1"/>
      <c r="EB875" s="1"/>
      <c r="EC875" s="1"/>
      <c r="ED875" s="1"/>
      <c r="EE875" s="1"/>
      <c r="EF875" s="1"/>
      <c r="EG875" s="1"/>
      <c r="EH875" s="1"/>
      <c r="EI875" s="1"/>
      <c r="EJ875" s="1"/>
      <c r="EK875" s="1"/>
      <c r="EL875" s="1"/>
      <c r="EM875" s="1"/>
      <c r="EN875" s="1"/>
      <c r="EO875" s="1"/>
      <c r="EP875" s="1"/>
    </row>
    <row r="876" spans="2:146" ht="13.5">
      <c r="B876" s="1"/>
      <c r="C876" s="1"/>
      <c r="DZ876" s="1"/>
      <c r="EA876" s="1"/>
      <c r="EB876" s="1"/>
      <c r="EC876" s="1"/>
      <c r="ED876" s="1"/>
      <c r="EE876" s="1"/>
      <c r="EF876" s="1"/>
      <c r="EG876" s="1"/>
      <c r="EH876" s="1"/>
      <c r="EI876" s="1"/>
      <c r="EJ876" s="1"/>
      <c r="EK876" s="1"/>
      <c r="EL876" s="1"/>
      <c r="EM876" s="1"/>
      <c r="EN876" s="1"/>
      <c r="EO876" s="1"/>
      <c r="EP876" s="1"/>
    </row>
    <row r="877" spans="2:146" ht="13.5">
      <c r="B877" s="1"/>
      <c r="C877" s="1"/>
      <c r="DZ877" s="1"/>
      <c r="EA877" s="1"/>
      <c r="EB877" s="1"/>
      <c r="EC877" s="1"/>
      <c r="ED877" s="1"/>
      <c r="EE877" s="1"/>
      <c r="EF877" s="1"/>
      <c r="EG877" s="1"/>
      <c r="EH877" s="1"/>
      <c r="EI877" s="1"/>
      <c r="EJ877" s="1"/>
      <c r="EK877" s="1"/>
      <c r="EL877" s="1"/>
      <c r="EM877" s="1"/>
      <c r="EN877" s="1"/>
      <c r="EO877" s="1"/>
      <c r="EP877" s="1"/>
    </row>
    <row r="878" spans="2:146" ht="13.5">
      <c r="B878" s="1"/>
      <c r="C878" s="1"/>
      <c r="DZ878" s="1"/>
      <c r="EA878" s="1"/>
      <c r="EB878" s="1"/>
      <c r="EC878" s="1"/>
      <c r="ED878" s="1"/>
      <c r="EE878" s="1"/>
      <c r="EF878" s="1"/>
      <c r="EG878" s="1"/>
      <c r="EH878" s="1"/>
      <c r="EI878" s="1"/>
      <c r="EJ878" s="1"/>
      <c r="EK878" s="1"/>
      <c r="EL878" s="1"/>
      <c r="EM878" s="1"/>
      <c r="EN878" s="1"/>
      <c r="EO878" s="1"/>
      <c r="EP878" s="1"/>
    </row>
    <row r="879" spans="2:146" ht="13.5">
      <c r="B879" s="1"/>
      <c r="C879" s="1"/>
      <c r="DZ879" s="1"/>
      <c r="EA879" s="1"/>
      <c r="EB879" s="1"/>
      <c r="EC879" s="1"/>
      <c r="ED879" s="1"/>
      <c r="EE879" s="1"/>
      <c r="EF879" s="1"/>
      <c r="EG879" s="1"/>
      <c r="EH879" s="1"/>
      <c r="EI879" s="1"/>
      <c r="EJ879" s="1"/>
      <c r="EK879" s="1"/>
      <c r="EL879" s="1"/>
      <c r="EM879" s="1"/>
      <c r="EN879" s="1"/>
      <c r="EO879" s="1"/>
      <c r="EP879" s="1"/>
    </row>
    <row r="880" spans="2:146" ht="13.5">
      <c r="B880" s="1"/>
      <c r="C880" s="1"/>
      <c r="DZ880" s="1"/>
      <c r="EA880" s="1"/>
      <c r="EB880" s="1"/>
      <c r="EC880" s="1"/>
      <c r="ED880" s="1"/>
      <c r="EE880" s="1"/>
      <c r="EF880" s="1"/>
      <c r="EG880" s="1"/>
      <c r="EH880" s="1"/>
      <c r="EI880" s="1"/>
      <c r="EJ880" s="1"/>
      <c r="EK880" s="1"/>
      <c r="EL880" s="1"/>
      <c r="EM880" s="1"/>
      <c r="EN880" s="1"/>
      <c r="EO880" s="1"/>
      <c r="EP880" s="1"/>
    </row>
    <row r="881" spans="2:146" ht="13.5">
      <c r="B881" s="1"/>
      <c r="C881" s="1"/>
      <c r="DZ881" s="1"/>
      <c r="EA881" s="1"/>
      <c r="EB881" s="1"/>
      <c r="EC881" s="1"/>
      <c r="ED881" s="1"/>
      <c r="EE881" s="1"/>
      <c r="EF881" s="1"/>
      <c r="EG881" s="1"/>
      <c r="EH881" s="1"/>
      <c r="EI881" s="1"/>
      <c r="EJ881" s="1"/>
      <c r="EK881" s="1"/>
      <c r="EL881" s="1"/>
      <c r="EM881" s="1"/>
      <c r="EN881" s="1"/>
      <c r="EO881" s="1"/>
      <c r="EP881" s="1"/>
    </row>
    <row r="882" spans="2:146" ht="13.5">
      <c r="B882" s="1"/>
      <c r="C882" s="1"/>
      <c r="DZ882" s="1"/>
      <c r="EA882" s="1"/>
      <c r="EB882" s="1"/>
      <c r="EC882" s="1"/>
      <c r="ED882" s="1"/>
      <c r="EE882" s="1"/>
      <c r="EF882" s="1"/>
      <c r="EG882" s="1"/>
      <c r="EH882" s="1"/>
      <c r="EI882" s="1"/>
      <c r="EJ882" s="1"/>
      <c r="EK882" s="1"/>
      <c r="EL882" s="1"/>
      <c r="EM882" s="1"/>
      <c r="EN882" s="1"/>
      <c r="EO882" s="1"/>
      <c r="EP882" s="1"/>
    </row>
    <row r="883" spans="2:146" ht="13.5">
      <c r="B883" s="1"/>
      <c r="C883" s="1"/>
      <c r="DZ883" s="1"/>
      <c r="EA883" s="1"/>
      <c r="EB883" s="1"/>
      <c r="EC883" s="1"/>
      <c r="ED883" s="1"/>
      <c r="EE883" s="1"/>
      <c r="EF883" s="1"/>
      <c r="EG883" s="1"/>
      <c r="EH883" s="1"/>
      <c r="EI883" s="1"/>
      <c r="EJ883" s="1"/>
      <c r="EK883" s="1"/>
      <c r="EL883" s="1"/>
      <c r="EM883" s="1"/>
      <c r="EN883" s="1"/>
      <c r="EO883" s="1"/>
      <c r="EP883" s="1"/>
    </row>
    <row r="884" spans="2:146" ht="13.5">
      <c r="B884" s="1"/>
      <c r="C884" s="1"/>
      <c r="DZ884" s="1"/>
      <c r="EA884" s="1"/>
      <c r="EB884" s="1"/>
      <c r="EC884" s="1"/>
      <c r="ED884" s="1"/>
      <c r="EE884" s="1"/>
      <c r="EF884" s="1"/>
      <c r="EG884" s="1"/>
      <c r="EH884" s="1"/>
      <c r="EI884" s="1"/>
      <c r="EJ884" s="1"/>
      <c r="EK884" s="1"/>
      <c r="EL884" s="1"/>
      <c r="EM884" s="1"/>
      <c r="EN884" s="1"/>
      <c r="EO884" s="1"/>
      <c r="EP884" s="1"/>
    </row>
    <row r="885" spans="2:146" ht="13.5">
      <c r="B885" s="1"/>
      <c r="C885" s="1"/>
      <c r="DZ885" s="1"/>
      <c r="EA885" s="1"/>
      <c r="EB885" s="1"/>
      <c r="EC885" s="1"/>
      <c r="ED885" s="1"/>
      <c r="EE885" s="1"/>
      <c r="EF885" s="1"/>
      <c r="EG885" s="1"/>
      <c r="EH885" s="1"/>
      <c r="EI885" s="1"/>
      <c r="EJ885" s="1"/>
      <c r="EK885" s="1"/>
      <c r="EL885" s="1"/>
      <c r="EM885" s="1"/>
      <c r="EN885" s="1"/>
      <c r="EO885" s="1"/>
      <c r="EP885" s="1"/>
    </row>
    <row r="886" spans="2:146" ht="13.5">
      <c r="B886" s="1"/>
      <c r="C886" s="1"/>
      <c r="DZ886" s="1"/>
      <c r="EA886" s="1"/>
      <c r="EB886" s="1"/>
      <c r="EC886" s="1"/>
      <c r="ED886" s="1"/>
      <c r="EE886" s="1"/>
      <c r="EF886" s="1"/>
      <c r="EG886" s="1"/>
      <c r="EH886" s="1"/>
      <c r="EI886" s="1"/>
      <c r="EJ886" s="1"/>
      <c r="EK886" s="1"/>
      <c r="EL886" s="1"/>
      <c r="EM886" s="1"/>
      <c r="EN886" s="1"/>
      <c r="EO886" s="1"/>
      <c r="EP886" s="1"/>
    </row>
    <row r="887" spans="2:146" ht="13.5">
      <c r="B887" s="1"/>
      <c r="C887" s="1"/>
      <c r="DZ887" s="1"/>
      <c r="EA887" s="1"/>
      <c r="EB887" s="1"/>
      <c r="EC887" s="1"/>
      <c r="ED887" s="1"/>
      <c r="EE887" s="1"/>
      <c r="EF887" s="1"/>
      <c r="EG887" s="1"/>
      <c r="EH887" s="1"/>
      <c r="EI887" s="1"/>
      <c r="EJ887" s="1"/>
      <c r="EK887" s="1"/>
      <c r="EL887" s="1"/>
      <c r="EM887" s="1"/>
      <c r="EN887" s="1"/>
      <c r="EO887" s="1"/>
      <c r="EP887" s="1"/>
    </row>
    <row r="888" spans="2:146" ht="13.5">
      <c r="B888" s="1"/>
      <c r="C888" s="1"/>
      <c r="DZ888" s="1"/>
      <c r="EA888" s="1"/>
      <c r="EB888" s="1"/>
      <c r="EC888" s="1"/>
      <c r="ED888" s="1"/>
      <c r="EE888" s="1"/>
      <c r="EF888" s="1"/>
      <c r="EG888" s="1"/>
      <c r="EH888" s="1"/>
      <c r="EI888" s="1"/>
      <c r="EJ888" s="1"/>
      <c r="EK888" s="1"/>
      <c r="EL888" s="1"/>
      <c r="EM888" s="1"/>
      <c r="EN888" s="1"/>
      <c r="EO888" s="1"/>
      <c r="EP888" s="1"/>
    </row>
    <row r="889" spans="2:146" ht="13.5">
      <c r="B889" s="1"/>
      <c r="C889" s="1"/>
      <c r="DZ889" s="1"/>
      <c r="EA889" s="1"/>
      <c r="EB889" s="1"/>
      <c r="EC889" s="1"/>
      <c r="ED889" s="1"/>
      <c r="EE889" s="1"/>
      <c r="EF889" s="1"/>
      <c r="EG889" s="1"/>
      <c r="EH889" s="1"/>
      <c r="EI889" s="1"/>
      <c r="EJ889" s="1"/>
      <c r="EK889" s="1"/>
      <c r="EL889" s="1"/>
      <c r="EM889" s="1"/>
      <c r="EN889" s="1"/>
      <c r="EO889" s="1"/>
      <c r="EP889" s="1"/>
    </row>
    <row r="890" spans="2:146" ht="13.5">
      <c r="B890" s="1"/>
      <c r="C890" s="1"/>
      <c r="DZ890" s="1"/>
      <c r="EA890" s="1"/>
      <c r="EB890" s="1"/>
      <c r="EC890" s="1"/>
      <c r="ED890" s="1"/>
      <c r="EE890" s="1"/>
      <c r="EF890" s="1"/>
      <c r="EG890" s="1"/>
      <c r="EH890" s="1"/>
      <c r="EI890" s="1"/>
      <c r="EJ890" s="1"/>
      <c r="EK890" s="1"/>
      <c r="EL890" s="1"/>
      <c r="EM890" s="1"/>
      <c r="EN890" s="1"/>
      <c r="EO890" s="1"/>
      <c r="EP890" s="1"/>
    </row>
    <row r="891" spans="2:146" ht="13.5">
      <c r="B891" s="1"/>
      <c r="C891" s="1"/>
      <c r="DZ891" s="1"/>
      <c r="EA891" s="1"/>
      <c r="EB891" s="1"/>
      <c r="EC891" s="1"/>
      <c r="ED891" s="1"/>
      <c r="EE891" s="1"/>
      <c r="EF891" s="1"/>
      <c r="EG891" s="1"/>
      <c r="EH891" s="1"/>
      <c r="EI891" s="1"/>
      <c r="EJ891" s="1"/>
      <c r="EK891" s="1"/>
      <c r="EL891" s="1"/>
      <c r="EM891" s="1"/>
      <c r="EN891" s="1"/>
      <c r="EO891" s="1"/>
      <c r="EP891" s="1"/>
    </row>
    <row r="892" spans="2:146" ht="13.5">
      <c r="B892" s="1"/>
      <c r="C892" s="1"/>
      <c r="DZ892" s="1"/>
      <c r="EA892" s="1"/>
      <c r="EB892" s="1"/>
      <c r="EC892" s="1"/>
      <c r="ED892" s="1"/>
      <c r="EE892" s="1"/>
      <c r="EF892" s="1"/>
      <c r="EG892" s="1"/>
      <c r="EH892" s="1"/>
      <c r="EI892" s="1"/>
      <c r="EJ892" s="1"/>
      <c r="EK892" s="1"/>
      <c r="EL892" s="1"/>
      <c r="EM892" s="1"/>
      <c r="EN892" s="1"/>
      <c r="EO892" s="1"/>
      <c r="EP892" s="1"/>
    </row>
    <row r="893" spans="2:146" ht="13.5">
      <c r="B893" s="1"/>
      <c r="C893" s="1"/>
      <c r="DZ893" s="1"/>
      <c r="EA893" s="1"/>
      <c r="EB893" s="1"/>
      <c r="EC893" s="1"/>
      <c r="ED893" s="1"/>
      <c r="EE893" s="1"/>
      <c r="EF893" s="1"/>
      <c r="EG893" s="1"/>
      <c r="EH893" s="1"/>
      <c r="EI893" s="1"/>
      <c r="EJ893" s="1"/>
      <c r="EK893" s="1"/>
      <c r="EL893" s="1"/>
      <c r="EM893" s="1"/>
      <c r="EN893" s="1"/>
      <c r="EO893" s="1"/>
      <c r="EP893" s="1"/>
    </row>
    <row r="894" spans="2:146" ht="13.5">
      <c r="B894" s="1"/>
      <c r="C894" s="1"/>
      <c r="DZ894" s="1"/>
      <c r="EA894" s="1"/>
      <c r="EB894" s="1"/>
      <c r="EC894" s="1"/>
      <c r="ED894" s="1"/>
      <c r="EE894" s="1"/>
      <c r="EF894" s="1"/>
      <c r="EG894" s="1"/>
      <c r="EH894" s="1"/>
      <c r="EI894" s="1"/>
      <c r="EJ894" s="1"/>
      <c r="EK894" s="1"/>
      <c r="EL894" s="1"/>
      <c r="EM894" s="1"/>
      <c r="EN894" s="1"/>
      <c r="EO894" s="1"/>
      <c r="EP894" s="1"/>
    </row>
    <row r="895" spans="2:146" ht="13.5">
      <c r="B895" s="1"/>
      <c r="C895" s="1"/>
      <c r="DZ895" s="1"/>
      <c r="EA895" s="1"/>
      <c r="EB895" s="1"/>
      <c r="EC895" s="1"/>
      <c r="ED895" s="1"/>
      <c r="EE895" s="1"/>
      <c r="EF895" s="1"/>
      <c r="EG895" s="1"/>
      <c r="EH895" s="1"/>
      <c r="EI895" s="1"/>
      <c r="EJ895" s="1"/>
      <c r="EK895" s="1"/>
      <c r="EL895" s="1"/>
      <c r="EM895" s="1"/>
      <c r="EN895" s="1"/>
      <c r="EO895" s="1"/>
      <c r="EP895" s="1"/>
    </row>
    <row r="896" spans="2:146" ht="13.5">
      <c r="B896" s="1"/>
      <c r="C896" s="1"/>
      <c r="DZ896" s="1"/>
      <c r="EA896" s="1"/>
      <c r="EB896" s="1"/>
      <c r="EC896" s="1"/>
      <c r="ED896" s="1"/>
      <c r="EE896" s="1"/>
      <c r="EF896" s="1"/>
      <c r="EG896" s="1"/>
      <c r="EH896" s="1"/>
      <c r="EI896" s="1"/>
      <c r="EJ896" s="1"/>
      <c r="EK896" s="1"/>
      <c r="EL896" s="1"/>
      <c r="EM896" s="1"/>
      <c r="EN896" s="1"/>
      <c r="EO896" s="1"/>
      <c r="EP896" s="1"/>
    </row>
    <row r="897" spans="2:146" ht="13.5">
      <c r="B897" s="1"/>
      <c r="C897" s="1"/>
      <c r="DZ897" s="1"/>
      <c r="EA897" s="1"/>
      <c r="EB897" s="1"/>
      <c r="EC897" s="1"/>
      <c r="ED897" s="1"/>
      <c r="EE897" s="1"/>
      <c r="EF897" s="1"/>
      <c r="EG897" s="1"/>
      <c r="EH897" s="1"/>
      <c r="EI897" s="1"/>
      <c r="EJ897" s="1"/>
      <c r="EK897" s="1"/>
      <c r="EL897" s="1"/>
      <c r="EM897" s="1"/>
      <c r="EN897" s="1"/>
      <c r="EO897" s="1"/>
      <c r="EP897" s="1"/>
    </row>
    <row r="898" spans="2:146" ht="13.5">
      <c r="B898" s="1"/>
      <c r="C898" s="1"/>
      <c r="DZ898" s="1"/>
      <c r="EA898" s="1"/>
      <c r="EB898" s="1"/>
      <c r="EC898" s="1"/>
      <c r="ED898" s="1"/>
      <c r="EE898" s="1"/>
      <c r="EF898" s="1"/>
      <c r="EG898" s="1"/>
      <c r="EH898" s="1"/>
      <c r="EI898" s="1"/>
      <c r="EJ898" s="1"/>
      <c r="EK898" s="1"/>
      <c r="EL898" s="1"/>
      <c r="EM898" s="1"/>
      <c r="EN898" s="1"/>
      <c r="EO898" s="1"/>
      <c r="EP898" s="1"/>
    </row>
    <row r="899" spans="2:146" ht="13.5">
      <c r="B899" s="1"/>
      <c r="C899" s="1"/>
      <c r="DZ899" s="1"/>
      <c r="EA899" s="1"/>
      <c r="EB899" s="1"/>
      <c r="EC899" s="1"/>
      <c r="ED899" s="1"/>
      <c r="EE899" s="1"/>
      <c r="EF899" s="1"/>
      <c r="EG899" s="1"/>
      <c r="EH899" s="1"/>
      <c r="EI899" s="1"/>
      <c r="EJ899" s="1"/>
      <c r="EK899" s="1"/>
      <c r="EL899" s="1"/>
      <c r="EM899" s="1"/>
      <c r="EN899" s="1"/>
      <c r="EO899" s="1"/>
      <c r="EP899" s="1"/>
    </row>
    <row r="900" spans="2:146" ht="13.5">
      <c r="B900" s="1"/>
      <c r="C900" s="1"/>
      <c r="DZ900" s="1"/>
      <c r="EA900" s="1"/>
      <c r="EB900" s="1"/>
      <c r="EC900" s="1"/>
      <c r="ED900" s="1"/>
      <c r="EE900" s="1"/>
      <c r="EF900" s="1"/>
      <c r="EG900" s="1"/>
      <c r="EH900" s="1"/>
      <c r="EI900" s="1"/>
      <c r="EJ900" s="1"/>
      <c r="EK900" s="1"/>
      <c r="EL900" s="1"/>
      <c r="EM900" s="1"/>
      <c r="EN900" s="1"/>
      <c r="EO900" s="1"/>
      <c r="EP900" s="1"/>
    </row>
    <row r="901" spans="2:146" ht="13.5">
      <c r="B901" s="1"/>
      <c r="C901" s="1"/>
      <c r="DZ901" s="1"/>
      <c r="EA901" s="1"/>
      <c r="EB901" s="1"/>
      <c r="EC901" s="1"/>
      <c r="ED901" s="1"/>
      <c r="EE901" s="1"/>
      <c r="EF901" s="1"/>
      <c r="EG901" s="1"/>
      <c r="EH901" s="1"/>
      <c r="EI901" s="1"/>
      <c r="EJ901" s="1"/>
      <c r="EK901" s="1"/>
      <c r="EL901" s="1"/>
      <c r="EM901" s="1"/>
      <c r="EN901" s="1"/>
      <c r="EO901" s="1"/>
      <c r="EP901" s="1"/>
    </row>
    <row r="902" spans="2:146" ht="13.5">
      <c r="B902" s="1"/>
      <c r="C902" s="1"/>
      <c r="DZ902" s="1"/>
      <c r="EA902" s="1"/>
      <c r="EB902" s="1"/>
      <c r="EC902" s="1"/>
      <c r="ED902" s="1"/>
      <c r="EE902" s="1"/>
      <c r="EF902" s="1"/>
      <c r="EG902" s="1"/>
      <c r="EH902" s="1"/>
      <c r="EI902" s="1"/>
      <c r="EJ902" s="1"/>
      <c r="EK902" s="1"/>
      <c r="EL902" s="1"/>
      <c r="EM902" s="1"/>
      <c r="EN902" s="1"/>
      <c r="EO902" s="1"/>
      <c r="EP902" s="1"/>
    </row>
    <row r="903" spans="2:146" ht="13.5">
      <c r="B903" s="1"/>
      <c r="C903" s="1"/>
      <c r="DZ903" s="1"/>
      <c r="EA903" s="1"/>
      <c r="EB903" s="1"/>
      <c r="EC903" s="1"/>
      <c r="ED903" s="1"/>
      <c r="EE903" s="1"/>
      <c r="EF903" s="1"/>
      <c r="EG903" s="1"/>
      <c r="EH903" s="1"/>
      <c r="EI903" s="1"/>
      <c r="EJ903" s="1"/>
      <c r="EK903" s="1"/>
      <c r="EL903" s="1"/>
      <c r="EM903" s="1"/>
      <c r="EN903" s="1"/>
      <c r="EO903" s="1"/>
      <c r="EP903" s="1"/>
    </row>
    <row r="904" spans="2:146" ht="13.5">
      <c r="B904" s="1"/>
      <c r="C904" s="1"/>
      <c r="DZ904" s="1"/>
      <c r="EA904" s="1"/>
      <c r="EB904" s="1"/>
      <c r="EC904" s="1"/>
      <c r="ED904" s="1"/>
      <c r="EE904" s="1"/>
      <c r="EF904" s="1"/>
      <c r="EG904" s="1"/>
      <c r="EH904" s="1"/>
      <c r="EI904" s="1"/>
      <c r="EJ904" s="1"/>
      <c r="EK904" s="1"/>
      <c r="EL904" s="1"/>
      <c r="EM904" s="1"/>
      <c r="EN904" s="1"/>
      <c r="EO904" s="1"/>
      <c r="EP904" s="1"/>
    </row>
    <row r="905" spans="2:146" ht="13.5">
      <c r="B905" s="1"/>
      <c r="C905" s="1"/>
      <c r="DZ905" s="1"/>
      <c r="EA905" s="1"/>
      <c r="EB905" s="1"/>
      <c r="EC905" s="1"/>
      <c r="ED905" s="1"/>
      <c r="EE905" s="1"/>
      <c r="EF905" s="1"/>
      <c r="EG905" s="1"/>
      <c r="EH905" s="1"/>
      <c r="EI905" s="1"/>
      <c r="EJ905" s="1"/>
      <c r="EK905" s="1"/>
      <c r="EL905" s="1"/>
      <c r="EM905" s="1"/>
      <c r="EN905" s="1"/>
      <c r="EO905" s="1"/>
      <c r="EP905" s="1"/>
    </row>
    <row r="906" spans="2:146" ht="13.5">
      <c r="B906" s="1"/>
      <c r="C906" s="1"/>
      <c r="DZ906" s="1"/>
      <c r="EA906" s="1"/>
      <c r="EB906" s="1"/>
      <c r="EC906" s="1"/>
      <c r="ED906" s="1"/>
      <c r="EE906" s="1"/>
      <c r="EF906" s="1"/>
      <c r="EG906" s="1"/>
      <c r="EH906" s="1"/>
      <c r="EI906" s="1"/>
      <c r="EJ906" s="1"/>
      <c r="EK906" s="1"/>
      <c r="EL906" s="1"/>
      <c r="EM906" s="1"/>
      <c r="EN906" s="1"/>
      <c r="EO906" s="1"/>
      <c r="EP906" s="1"/>
    </row>
    <row r="907" spans="2:146" ht="13.5">
      <c r="B907" s="1"/>
      <c r="C907" s="1"/>
      <c r="DZ907" s="1"/>
      <c r="EA907" s="1"/>
      <c r="EB907" s="1"/>
      <c r="EC907" s="1"/>
      <c r="ED907" s="1"/>
      <c r="EE907" s="1"/>
      <c r="EF907" s="1"/>
      <c r="EG907" s="1"/>
      <c r="EH907" s="1"/>
      <c r="EI907" s="1"/>
      <c r="EJ907" s="1"/>
      <c r="EK907" s="1"/>
      <c r="EL907" s="1"/>
      <c r="EM907" s="1"/>
      <c r="EN907" s="1"/>
      <c r="EO907" s="1"/>
      <c r="EP907" s="1"/>
    </row>
    <row r="908" spans="2:146" ht="13.5">
      <c r="B908" s="1"/>
      <c r="C908" s="1"/>
      <c r="DZ908" s="1"/>
      <c r="EA908" s="1"/>
      <c r="EB908" s="1"/>
      <c r="EC908" s="1"/>
      <c r="ED908" s="1"/>
      <c r="EE908" s="1"/>
      <c r="EF908" s="1"/>
      <c r="EG908" s="1"/>
      <c r="EH908" s="1"/>
      <c r="EI908" s="1"/>
      <c r="EJ908" s="1"/>
      <c r="EK908" s="1"/>
      <c r="EL908" s="1"/>
      <c r="EM908" s="1"/>
      <c r="EN908" s="1"/>
      <c r="EO908" s="1"/>
      <c r="EP908" s="1"/>
    </row>
    <row r="909" spans="2:146" ht="13.5">
      <c r="B909" s="1"/>
      <c r="C909" s="1"/>
      <c r="DZ909" s="1"/>
      <c r="EA909" s="1"/>
      <c r="EB909" s="1"/>
      <c r="EC909" s="1"/>
      <c r="ED909" s="1"/>
      <c r="EE909" s="1"/>
      <c r="EF909" s="1"/>
      <c r="EG909" s="1"/>
      <c r="EH909" s="1"/>
      <c r="EI909" s="1"/>
      <c r="EJ909" s="1"/>
      <c r="EK909" s="1"/>
      <c r="EL909" s="1"/>
      <c r="EM909" s="1"/>
      <c r="EN909" s="1"/>
      <c r="EO909" s="1"/>
      <c r="EP909" s="1"/>
    </row>
    <row r="910" spans="2:146" ht="13.5">
      <c r="B910" s="1"/>
      <c r="C910" s="1"/>
      <c r="DZ910" s="1"/>
      <c r="EA910" s="1"/>
      <c r="EB910" s="1"/>
      <c r="EC910" s="1"/>
      <c r="ED910" s="1"/>
      <c r="EE910" s="1"/>
      <c r="EF910" s="1"/>
      <c r="EG910" s="1"/>
      <c r="EH910" s="1"/>
      <c r="EI910" s="1"/>
      <c r="EJ910" s="1"/>
      <c r="EK910" s="1"/>
      <c r="EL910" s="1"/>
      <c r="EM910" s="1"/>
      <c r="EN910" s="1"/>
      <c r="EO910" s="1"/>
      <c r="EP910" s="1"/>
    </row>
    <row r="911" spans="2:146" ht="13.5">
      <c r="B911" s="1"/>
      <c r="C911" s="1"/>
      <c r="DZ911" s="1"/>
      <c r="EA911" s="1"/>
      <c r="EB911" s="1"/>
      <c r="EC911" s="1"/>
      <c r="ED911" s="1"/>
      <c r="EE911" s="1"/>
      <c r="EF911" s="1"/>
      <c r="EG911" s="1"/>
      <c r="EH911" s="1"/>
      <c r="EI911" s="1"/>
      <c r="EJ911" s="1"/>
      <c r="EK911" s="1"/>
      <c r="EL911" s="1"/>
      <c r="EM911" s="1"/>
      <c r="EN911" s="1"/>
      <c r="EO911" s="1"/>
      <c r="EP911" s="1"/>
    </row>
    <row r="912" spans="2:146" ht="13.5">
      <c r="B912" s="1"/>
      <c r="C912" s="1"/>
      <c r="DZ912" s="1"/>
      <c r="EA912" s="1"/>
      <c r="EB912" s="1"/>
      <c r="EC912" s="1"/>
      <c r="ED912" s="1"/>
      <c r="EE912" s="1"/>
      <c r="EF912" s="1"/>
      <c r="EG912" s="1"/>
      <c r="EH912" s="1"/>
      <c r="EI912" s="1"/>
      <c r="EJ912" s="1"/>
      <c r="EK912" s="1"/>
      <c r="EL912" s="1"/>
      <c r="EM912" s="1"/>
      <c r="EN912" s="1"/>
      <c r="EO912" s="1"/>
      <c r="EP912" s="1"/>
    </row>
    <row r="913" spans="2:146" ht="13.5">
      <c r="B913" s="1"/>
      <c r="C913" s="1"/>
      <c r="DZ913" s="1"/>
      <c r="EA913" s="1"/>
      <c r="EB913" s="1"/>
      <c r="EC913" s="1"/>
      <c r="ED913" s="1"/>
      <c r="EE913" s="1"/>
      <c r="EF913" s="1"/>
      <c r="EG913" s="1"/>
      <c r="EH913" s="1"/>
      <c r="EI913" s="1"/>
      <c r="EJ913" s="1"/>
      <c r="EK913" s="1"/>
      <c r="EL913" s="1"/>
      <c r="EM913" s="1"/>
      <c r="EN913" s="1"/>
      <c r="EO913" s="1"/>
      <c r="EP913" s="1"/>
    </row>
    <row r="914" spans="2:146" ht="13.5">
      <c r="B914" s="1"/>
      <c r="C914" s="1"/>
      <c r="DZ914" s="1"/>
      <c r="EA914" s="1"/>
      <c r="EB914" s="1"/>
      <c r="EC914" s="1"/>
      <c r="ED914" s="1"/>
      <c r="EE914" s="1"/>
      <c r="EF914" s="1"/>
      <c r="EG914" s="1"/>
      <c r="EH914" s="1"/>
      <c r="EI914" s="1"/>
      <c r="EJ914" s="1"/>
      <c r="EK914" s="1"/>
      <c r="EL914" s="1"/>
      <c r="EM914" s="1"/>
      <c r="EN914" s="1"/>
      <c r="EO914" s="1"/>
      <c r="EP914" s="1"/>
    </row>
    <row r="915" spans="2:146" ht="13.5">
      <c r="B915" s="1"/>
      <c r="C915" s="1"/>
      <c r="DZ915" s="1"/>
      <c r="EA915" s="1"/>
      <c r="EB915" s="1"/>
      <c r="EC915" s="1"/>
      <c r="ED915" s="1"/>
      <c r="EE915" s="1"/>
      <c r="EF915" s="1"/>
      <c r="EG915" s="1"/>
      <c r="EH915" s="1"/>
      <c r="EI915" s="1"/>
      <c r="EJ915" s="1"/>
      <c r="EK915" s="1"/>
      <c r="EL915" s="1"/>
      <c r="EM915" s="1"/>
      <c r="EN915" s="1"/>
      <c r="EO915" s="1"/>
      <c r="EP915" s="1"/>
    </row>
    <row r="916" spans="2:146" ht="13.5">
      <c r="B916" s="1"/>
      <c r="C916" s="1"/>
      <c r="DZ916" s="1"/>
      <c r="EA916" s="1"/>
      <c r="EB916" s="1"/>
      <c r="EC916" s="1"/>
      <c r="ED916" s="1"/>
      <c r="EE916" s="1"/>
      <c r="EF916" s="1"/>
      <c r="EG916" s="1"/>
      <c r="EH916" s="1"/>
      <c r="EI916" s="1"/>
      <c r="EJ916" s="1"/>
      <c r="EK916" s="1"/>
      <c r="EL916" s="1"/>
      <c r="EM916" s="1"/>
      <c r="EN916" s="1"/>
      <c r="EO916" s="1"/>
      <c r="EP916" s="1"/>
    </row>
    <row r="917" spans="2:146" ht="13.5">
      <c r="B917" s="1"/>
      <c r="C917" s="1"/>
      <c r="DZ917" s="1"/>
      <c r="EA917" s="1"/>
      <c r="EB917" s="1"/>
      <c r="EC917" s="1"/>
      <c r="ED917" s="1"/>
      <c r="EE917" s="1"/>
      <c r="EF917" s="1"/>
      <c r="EG917" s="1"/>
      <c r="EH917" s="1"/>
      <c r="EI917" s="1"/>
      <c r="EJ917" s="1"/>
      <c r="EK917" s="1"/>
      <c r="EL917" s="1"/>
      <c r="EM917" s="1"/>
      <c r="EN917" s="1"/>
      <c r="EO917" s="1"/>
      <c r="EP917" s="1"/>
    </row>
    <row r="918" spans="2:146" ht="13.5">
      <c r="B918" s="1"/>
      <c r="C918" s="1"/>
      <c r="DZ918" s="1"/>
      <c r="EA918" s="1"/>
      <c r="EB918" s="1"/>
      <c r="EC918" s="1"/>
      <c r="ED918" s="1"/>
      <c r="EE918" s="1"/>
      <c r="EF918" s="1"/>
      <c r="EG918" s="1"/>
      <c r="EH918" s="1"/>
      <c r="EI918" s="1"/>
      <c r="EJ918" s="1"/>
      <c r="EK918" s="1"/>
      <c r="EL918" s="1"/>
      <c r="EM918" s="1"/>
      <c r="EN918" s="1"/>
      <c r="EO918" s="1"/>
      <c r="EP918" s="1"/>
    </row>
    <row r="919" spans="2:146" ht="13.5">
      <c r="B919" s="1"/>
      <c r="C919" s="1"/>
      <c r="DZ919" s="1"/>
      <c r="EA919" s="1"/>
      <c r="EB919" s="1"/>
      <c r="EC919" s="1"/>
      <c r="ED919" s="1"/>
      <c r="EE919" s="1"/>
      <c r="EF919" s="1"/>
      <c r="EG919" s="1"/>
      <c r="EH919" s="1"/>
      <c r="EI919" s="1"/>
      <c r="EJ919" s="1"/>
      <c r="EK919" s="1"/>
      <c r="EL919" s="1"/>
      <c r="EM919" s="1"/>
      <c r="EN919" s="1"/>
      <c r="EO919" s="1"/>
      <c r="EP919" s="1"/>
    </row>
    <row r="920" spans="2:146" ht="13.5">
      <c r="B920" s="1"/>
      <c r="C920" s="1"/>
      <c r="DZ920" s="1"/>
      <c r="EA920" s="1"/>
      <c r="EB920" s="1"/>
      <c r="EC920" s="1"/>
      <c r="ED920" s="1"/>
      <c r="EE920" s="1"/>
      <c r="EF920" s="1"/>
      <c r="EG920" s="1"/>
      <c r="EH920" s="1"/>
      <c r="EI920" s="1"/>
      <c r="EJ920" s="1"/>
      <c r="EK920" s="1"/>
      <c r="EL920" s="1"/>
      <c r="EM920" s="1"/>
      <c r="EN920" s="1"/>
      <c r="EO920" s="1"/>
      <c r="EP920" s="1"/>
    </row>
    <row r="921" spans="2:146" ht="13.5">
      <c r="B921" s="1"/>
      <c r="C921" s="1"/>
      <c r="DZ921" s="1"/>
      <c r="EA921" s="1"/>
      <c r="EB921" s="1"/>
      <c r="EC921" s="1"/>
      <c r="ED921" s="1"/>
      <c r="EE921" s="1"/>
      <c r="EF921" s="1"/>
      <c r="EG921" s="1"/>
      <c r="EH921" s="1"/>
      <c r="EI921" s="1"/>
      <c r="EJ921" s="1"/>
      <c r="EK921" s="1"/>
      <c r="EL921" s="1"/>
      <c r="EM921" s="1"/>
      <c r="EN921" s="1"/>
      <c r="EO921" s="1"/>
      <c r="EP921" s="1"/>
    </row>
    <row r="922" spans="2:146" ht="13.5">
      <c r="B922" s="1"/>
      <c r="C922" s="1"/>
      <c r="DZ922" s="1"/>
      <c r="EA922" s="1"/>
      <c r="EB922" s="1"/>
      <c r="EC922" s="1"/>
      <c r="ED922" s="1"/>
      <c r="EE922" s="1"/>
      <c r="EF922" s="1"/>
      <c r="EG922" s="1"/>
      <c r="EH922" s="1"/>
      <c r="EI922" s="1"/>
      <c r="EJ922" s="1"/>
      <c r="EK922" s="1"/>
      <c r="EL922" s="1"/>
      <c r="EM922" s="1"/>
      <c r="EN922" s="1"/>
      <c r="EO922" s="1"/>
      <c r="EP922" s="1"/>
    </row>
    <row r="923" spans="2:146" ht="13.5">
      <c r="B923" s="1"/>
      <c r="C923" s="1"/>
      <c r="DZ923" s="1"/>
      <c r="EA923" s="1"/>
      <c r="EB923" s="1"/>
      <c r="EC923" s="1"/>
      <c r="ED923" s="1"/>
      <c r="EE923" s="1"/>
      <c r="EF923" s="1"/>
      <c r="EG923" s="1"/>
      <c r="EH923" s="1"/>
      <c r="EI923" s="1"/>
      <c r="EJ923" s="1"/>
      <c r="EK923" s="1"/>
      <c r="EL923" s="1"/>
      <c r="EM923" s="1"/>
      <c r="EN923" s="1"/>
      <c r="EO923" s="1"/>
      <c r="EP923" s="1"/>
    </row>
    <row r="924" spans="2:146" ht="13.5">
      <c r="B924" s="1"/>
      <c r="C924" s="1"/>
      <c r="DZ924" s="1"/>
      <c r="EA924" s="1"/>
      <c r="EB924" s="1"/>
      <c r="EC924" s="1"/>
      <c r="ED924" s="1"/>
      <c r="EE924" s="1"/>
      <c r="EF924" s="1"/>
      <c r="EG924" s="1"/>
      <c r="EH924" s="1"/>
      <c r="EI924" s="1"/>
      <c r="EJ924" s="1"/>
      <c r="EK924" s="1"/>
      <c r="EL924" s="1"/>
      <c r="EM924" s="1"/>
      <c r="EN924" s="1"/>
      <c r="EO924" s="1"/>
      <c r="EP924" s="1"/>
    </row>
    <row r="925" spans="2:146" ht="13.5">
      <c r="B925" s="1"/>
      <c r="C925" s="1"/>
      <c r="DZ925" s="1"/>
      <c r="EA925" s="1"/>
      <c r="EB925" s="1"/>
      <c r="EC925" s="1"/>
      <c r="ED925" s="1"/>
      <c r="EE925" s="1"/>
      <c r="EF925" s="1"/>
      <c r="EG925" s="1"/>
      <c r="EH925" s="1"/>
      <c r="EI925" s="1"/>
      <c r="EJ925" s="1"/>
      <c r="EK925" s="1"/>
      <c r="EL925" s="1"/>
      <c r="EM925" s="1"/>
      <c r="EN925" s="1"/>
      <c r="EO925" s="1"/>
      <c r="EP925" s="1"/>
    </row>
    <row r="926" spans="2:146" ht="13.5">
      <c r="B926" s="1"/>
      <c r="C926" s="1"/>
      <c r="DZ926" s="1"/>
      <c r="EA926" s="1"/>
      <c r="EB926" s="1"/>
      <c r="EC926" s="1"/>
      <c r="ED926" s="1"/>
      <c r="EE926" s="1"/>
      <c r="EF926" s="1"/>
      <c r="EG926" s="1"/>
      <c r="EH926" s="1"/>
      <c r="EI926" s="1"/>
      <c r="EJ926" s="1"/>
      <c r="EK926" s="1"/>
      <c r="EL926" s="1"/>
      <c r="EM926" s="1"/>
      <c r="EN926" s="1"/>
      <c r="EO926" s="1"/>
      <c r="EP926" s="1"/>
    </row>
    <row r="927" spans="2:146" ht="13.5">
      <c r="B927" s="1"/>
      <c r="C927" s="1"/>
      <c r="DZ927" s="1"/>
      <c r="EA927" s="1"/>
      <c r="EB927" s="1"/>
      <c r="EC927" s="1"/>
      <c r="ED927" s="1"/>
      <c r="EE927" s="1"/>
      <c r="EF927" s="1"/>
      <c r="EG927" s="1"/>
      <c r="EH927" s="1"/>
      <c r="EI927" s="1"/>
      <c r="EJ927" s="1"/>
      <c r="EK927" s="1"/>
      <c r="EL927" s="1"/>
      <c r="EM927" s="1"/>
      <c r="EN927" s="1"/>
      <c r="EO927" s="1"/>
      <c r="EP927" s="1"/>
    </row>
    <row r="928" spans="2:146" ht="13.5">
      <c r="B928" s="1"/>
      <c r="C928" s="1"/>
      <c r="DZ928" s="1"/>
      <c r="EA928" s="1"/>
      <c r="EB928" s="1"/>
      <c r="EC928" s="1"/>
      <c r="ED928" s="1"/>
      <c r="EE928" s="1"/>
      <c r="EF928" s="1"/>
      <c r="EG928" s="1"/>
      <c r="EH928" s="1"/>
      <c r="EI928" s="1"/>
      <c r="EJ928" s="1"/>
      <c r="EK928" s="1"/>
      <c r="EL928" s="1"/>
      <c r="EM928" s="1"/>
      <c r="EN928" s="1"/>
      <c r="EO928" s="1"/>
      <c r="EP928" s="1"/>
    </row>
    <row r="929" spans="2:146" ht="13.5">
      <c r="B929" s="1"/>
      <c r="C929" s="1"/>
      <c r="DZ929" s="1"/>
      <c r="EA929" s="1"/>
      <c r="EB929" s="1"/>
      <c r="EC929" s="1"/>
      <c r="ED929" s="1"/>
      <c r="EE929" s="1"/>
      <c r="EF929" s="1"/>
      <c r="EG929" s="1"/>
      <c r="EH929" s="1"/>
      <c r="EI929" s="1"/>
      <c r="EJ929" s="1"/>
      <c r="EK929" s="1"/>
      <c r="EL929" s="1"/>
      <c r="EM929" s="1"/>
      <c r="EN929" s="1"/>
      <c r="EO929" s="1"/>
      <c r="EP929" s="1"/>
    </row>
    <row r="930" spans="2:146" ht="13.5">
      <c r="B930" s="1"/>
      <c r="C930" s="1"/>
      <c r="DZ930" s="1"/>
      <c r="EA930" s="1"/>
      <c r="EB930" s="1"/>
      <c r="EC930" s="1"/>
      <c r="ED930" s="1"/>
      <c r="EE930" s="1"/>
      <c r="EF930" s="1"/>
      <c r="EG930" s="1"/>
      <c r="EH930" s="1"/>
      <c r="EI930" s="1"/>
      <c r="EJ930" s="1"/>
      <c r="EK930" s="1"/>
      <c r="EL930" s="1"/>
      <c r="EM930" s="1"/>
      <c r="EN930" s="1"/>
      <c r="EO930" s="1"/>
      <c r="EP930" s="1"/>
    </row>
    <row r="931" spans="2:146" ht="13.5">
      <c r="B931" s="1"/>
      <c r="C931" s="1"/>
      <c r="DZ931" s="1"/>
      <c r="EA931" s="1"/>
      <c r="EB931" s="1"/>
      <c r="EC931" s="1"/>
      <c r="ED931" s="1"/>
      <c r="EE931" s="1"/>
      <c r="EF931" s="1"/>
      <c r="EG931" s="1"/>
      <c r="EH931" s="1"/>
      <c r="EI931" s="1"/>
      <c r="EJ931" s="1"/>
      <c r="EK931" s="1"/>
      <c r="EL931" s="1"/>
      <c r="EM931" s="1"/>
      <c r="EN931" s="1"/>
      <c r="EO931" s="1"/>
      <c r="EP931" s="1"/>
    </row>
    <row r="932" spans="2:146" ht="13.5">
      <c r="B932" s="1"/>
      <c r="C932" s="1"/>
      <c r="DZ932" s="1"/>
      <c r="EA932" s="1"/>
      <c r="EB932" s="1"/>
      <c r="EC932" s="1"/>
      <c r="ED932" s="1"/>
      <c r="EE932" s="1"/>
      <c r="EF932" s="1"/>
      <c r="EG932" s="1"/>
      <c r="EH932" s="1"/>
      <c r="EI932" s="1"/>
      <c r="EJ932" s="1"/>
      <c r="EK932" s="1"/>
      <c r="EL932" s="1"/>
      <c r="EM932" s="1"/>
      <c r="EN932" s="1"/>
      <c r="EO932" s="1"/>
      <c r="EP932" s="1"/>
    </row>
    <row r="933" spans="2:146" ht="13.5">
      <c r="B933" s="1"/>
      <c r="C933" s="1"/>
      <c r="DZ933" s="1"/>
      <c r="EA933" s="1"/>
      <c r="EB933" s="1"/>
      <c r="EC933" s="1"/>
      <c r="ED933" s="1"/>
      <c r="EE933" s="1"/>
      <c r="EF933" s="1"/>
      <c r="EG933" s="1"/>
      <c r="EH933" s="1"/>
      <c r="EI933" s="1"/>
      <c r="EJ933" s="1"/>
      <c r="EK933" s="1"/>
      <c r="EL933" s="1"/>
      <c r="EM933" s="1"/>
      <c r="EN933" s="1"/>
      <c r="EO933" s="1"/>
      <c r="EP933" s="1"/>
    </row>
    <row r="934" spans="2:146" ht="13.5">
      <c r="B934" s="1"/>
      <c r="C934" s="1"/>
      <c r="DZ934" s="1"/>
      <c r="EA934" s="1"/>
      <c r="EB934" s="1"/>
      <c r="EC934" s="1"/>
      <c r="ED934" s="1"/>
      <c r="EE934" s="1"/>
      <c r="EF934" s="1"/>
      <c r="EG934" s="1"/>
      <c r="EH934" s="1"/>
      <c r="EI934" s="1"/>
      <c r="EJ934" s="1"/>
      <c r="EK934" s="1"/>
      <c r="EL934" s="1"/>
      <c r="EM934" s="1"/>
      <c r="EN934" s="1"/>
      <c r="EO934" s="1"/>
      <c r="EP934" s="1"/>
    </row>
    <row r="935" spans="2:146" ht="13.5">
      <c r="B935" s="1"/>
      <c r="C935" s="1"/>
      <c r="DZ935" s="1"/>
      <c r="EA935" s="1"/>
      <c r="EB935" s="1"/>
      <c r="EC935" s="1"/>
      <c r="ED935" s="1"/>
      <c r="EE935" s="1"/>
      <c r="EF935" s="1"/>
      <c r="EG935" s="1"/>
      <c r="EH935" s="1"/>
      <c r="EI935" s="1"/>
      <c r="EJ935" s="1"/>
      <c r="EK935" s="1"/>
      <c r="EL935" s="1"/>
      <c r="EM935" s="1"/>
      <c r="EN935" s="1"/>
      <c r="EO935" s="1"/>
      <c r="EP935" s="1"/>
    </row>
    <row r="936" spans="2:146" ht="13.5">
      <c r="B936" s="1"/>
      <c r="C936" s="1"/>
      <c r="DZ936" s="1"/>
      <c r="EA936" s="1"/>
      <c r="EB936" s="1"/>
      <c r="EC936" s="1"/>
      <c r="ED936" s="1"/>
      <c r="EE936" s="1"/>
      <c r="EF936" s="1"/>
      <c r="EG936" s="1"/>
      <c r="EH936" s="1"/>
      <c r="EI936" s="1"/>
      <c r="EJ936" s="1"/>
      <c r="EK936" s="1"/>
      <c r="EL936" s="1"/>
      <c r="EM936" s="1"/>
      <c r="EN936" s="1"/>
      <c r="EO936" s="1"/>
      <c r="EP936" s="1"/>
    </row>
    <row r="937" spans="2:146" ht="13.5">
      <c r="B937" s="1"/>
      <c r="C937" s="1"/>
      <c r="DZ937" s="1"/>
      <c r="EA937" s="1"/>
      <c r="EB937" s="1"/>
      <c r="EC937" s="1"/>
      <c r="ED937" s="1"/>
      <c r="EE937" s="1"/>
      <c r="EF937" s="1"/>
      <c r="EG937" s="1"/>
      <c r="EH937" s="1"/>
      <c r="EI937" s="1"/>
      <c r="EJ937" s="1"/>
      <c r="EK937" s="1"/>
      <c r="EL937" s="1"/>
      <c r="EM937" s="1"/>
      <c r="EN937" s="1"/>
      <c r="EO937" s="1"/>
      <c r="EP937" s="1"/>
    </row>
    <row r="938" spans="2:146" ht="13.5">
      <c r="B938" s="1"/>
      <c r="C938" s="1"/>
      <c r="DZ938" s="1"/>
      <c r="EA938" s="1"/>
      <c r="EB938" s="1"/>
      <c r="EC938" s="1"/>
      <c r="ED938" s="1"/>
      <c r="EE938" s="1"/>
      <c r="EF938" s="1"/>
      <c r="EG938" s="1"/>
      <c r="EH938" s="1"/>
      <c r="EI938" s="1"/>
      <c r="EJ938" s="1"/>
      <c r="EK938" s="1"/>
      <c r="EL938" s="1"/>
      <c r="EM938" s="1"/>
      <c r="EN938" s="1"/>
      <c r="EO938" s="1"/>
      <c r="EP938" s="1"/>
    </row>
    <row r="939" spans="2:146" ht="13.5">
      <c r="B939" s="1"/>
      <c r="C939" s="1"/>
      <c r="DZ939" s="1"/>
      <c r="EA939" s="1"/>
      <c r="EB939" s="1"/>
      <c r="EC939" s="1"/>
      <c r="ED939" s="1"/>
      <c r="EE939" s="1"/>
      <c r="EF939" s="1"/>
      <c r="EG939" s="1"/>
      <c r="EH939" s="1"/>
      <c r="EI939" s="1"/>
      <c r="EJ939" s="1"/>
      <c r="EK939" s="1"/>
      <c r="EL939" s="1"/>
      <c r="EM939" s="1"/>
      <c r="EN939" s="1"/>
      <c r="EO939" s="1"/>
      <c r="EP939" s="1"/>
    </row>
    <row r="940" spans="2:146" ht="13.5">
      <c r="B940" s="1"/>
      <c r="C940" s="1"/>
      <c r="DZ940" s="1"/>
      <c r="EA940" s="1"/>
      <c r="EB940" s="1"/>
      <c r="EC940" s="1"/>
      <c r="ED940" s="1"/>
      <c r="EE940" s="1"/>
      <c r="EF940" s="1"/>
      <c r="EG940" s="1"/>
      <c r="EH940" s="1"/>
      <c r="EI940" s="1"/>
      <c r="EJ940" s="1"/>
      <c r="EK940" s="1"/>
      <c r="EL940" s="1"/>
      <c r="EM940" s="1"/>
      <c r="EN940" s="1"/>
      <c r="EO940" s="1"/>
      <c r="EP940" s="1"/>
    </row>
    <row r="941" spans="2:146" ht="13.5">
      <c r="B941" s="1"/>
      <c r="C941" s="1"/>
      <c r="DZ941" s="1"/>
      <c r="EA941" s="1"/>
      <c r="EB941" s="1"/>
      <c r="EC941" s="1"/>
      <c r="ED941" s="1"/>
      <c r="EE941" s="1"/>
      <c r="EF941" s="1"/>
      <c r="EG941" s="1"/>
      <c r="EH941" s="1"/>
      <c r="EI941" s="1"/>
      <c r="EJ941" s="1"/>
      <c r="EK941" s="1"/>
      <c r="EL941" s="1"/>
      <c r="EM941" s="1"/>
      <c r="EN941" s="1"/>
      <c r="EO941" s="1"/>
      <c r="EP941" s="1"/>
    </row>
    <row r="942" spans="2:146" ht="13.5">
      <c r="B942" s="1"/>
      <c r="C942" s="1"/>
      <c r="DZ942" s="1"/>
      <c r="EA942" s="1"/>
      <c r="EB942" s="1"/>
      <c r="EC942" s="1"/>
      <c r="ED942" s="1"/>
      <c r="EE942" s="1"/>
      <c r="EF942" s="1"/>
      <c r="EG942" s="1"/>
      <c r="EH942" s="1"/>
      <c r="EI942" s="1"/>
      <c r="EJ942" s="1"/>
      <c r="EK942" s="1"/>
      <c r="EL942" s="1"/>
      <c r="EM942" s="1"/>
      <c r="EN942" s="1"/>
      <c r="EO942" s="1"/>
      <c r="EP942" s="1"/>
    </row>
    <row r="943" spans="2:146" ht="13.5">
      <c r="B943" s="1"/>
      <c r="C943" s="1"/>
      <c r="DZ943" s="1"/>
      <c r="EA943" s="1"/>
      <c r="EB943" s="1"/>
      <c r="EC943" s="1"/>
      <c r="ED943" s="1"/>
      <c r="EE943" s="1"/>
      <c r="EF943" s="1"/>
      <c r="EG943" s="1"/>
      <c r="EH943" s="1"/>
      <c r="EI943" s="1"/>
      <c r="EJ943" s="1"/>
      <c r="EK943" s="1"/>
      <c r="EL943" s="1"/>
      <c r="EM943" s="1"/>
      <c r="EN943" s="1"/>
      <c r="EO943" s="1"/>
      <c r="EP943" s="1"/>
    </row>
    <row r="944" spans="2:146" ht="13.5">
      <c r="B944" s="1"/>
      <c r="C944" s="1"/>
      <c r="DZ944" s="1"/>
      <c r="EA944" s="1"/>
      <c r="EB944" s="1"/>
      <c r="EC944" s="1"/>
      <c r="ED944" s="1"/>
      <c r="EE944" s="1"/>
      <c r="EF944" s="1"/>
      <c r="EG944" s="1"/>
      <c r="EH944" s="1"/>
      <c r="EI944" s="1"/>
      <c r="EJ944" s="1"/>
      <c r="EK944" s="1"/>
      <c r="EL944" s="1"/>
      <c r="EM944" s="1"/>
      <c r="EN944" s="1"/>
      <c r="EO944" s="1"/>
      <c r="EP944" s="1"/>
    </row>
    <row r="945" spans="2:146" ht="13.5">
      <c r="B945" s="1"/>
      <c r="C945" s="1"/>
      <c r="DZ945" s="1"/>
      <c r="EA945" s="1"/>
      <c r="EB945" s="1"/>
      <c r="EC945" s="1"/>
      <c r="ED945" s="1"/>
      <c r="EE945" s="1"/>
      <c r="EF945" s="1"/>
      <c r="EG945" s="1"/>
      <c r="EH945" s="1"/>
      <c r="EI945" s="1"/>
      <c r="EJ945" s="1"/>
      <c r="EK945" s="1"/>
      <c r="EL945" s="1"/>
      <c r="EM945" s="1"/>
      <c r="EN945" s="1"/>
      <c r="EO945" s="1"/>
      <c r="EP945" s="1"/>
    </row>
    <row r="946" spans="2:146" ht="13.5">
      <c r="B946" s="1"/>
      <c r="C946" s="1"/>
      <c r="DZ946" s="1"/>
      <c r="EA946" s="1"/>
      <c r="EB946" s="1"/>
      <c r="EC946" s="1"/>
      <c r="ED946" s="1"/>
      <c r="EE946" s="1"/>
      <c r="EF946" s="1"/>
      <c r="EG946" s="1"/>
      <c r="EH946" s="1"/>
      <c r="EI946" s="1"/>
      <c r="EJ946" s="1"/>
      <c r="EK946" s="1"/>
      <c r="EL946" s="1"/>
      <c r="EM946" s="1"/>
      <c r="EN946" s="1"/>
      <c r="EO946" s="1"/>
      <c r="EP946" s="1"/>
    </row>
    <row r="947" spans="2:146" ht="13.5">
      <c r="B947" s="1"/>
      <c r="C947" s="1"/>
      <c r="DZ947" s="1"/>
      <c r="EA947" s="1"/>
      <c r="EB947" s="1"/>
      <c r="EC947" s="1"/>
      <c r="ED947" s="1"/>
      <c r="EE947" s="1"/>
      <c r="EF947" s="1"/>
      <c r="EG947" s="1"/>
      <c r="EH947" s="1"/>
      <c r="EI947" s="1"/>
      <c r="EJ947" s="1"/>
      <c r="EK947" s="1"/>
      <c r="EL947" s="1"/>
      <c r="EM947" s="1"/>
      <c r="EN947" s="1"/>
      <c r="EO947" s="1"/>
      <c r="EP947" s="1"/>
    </row>
    <row r="948" spans="2:146" ht="13.5">
      <c r="B948" s="1"/>
      <c r="C948" s="1"/>
      <c r="DZ948" s="1"/>
      <c r="EA948" s="1"/>
      <c r="EB948" s="1"/>
      <c r="EC948" s="1"/>
      <c r="ED948" s="1"/>
      <c r="EE948" s="1"/>
      <c r="EF948" s="1"/>
      <c r="EG948" s="1"/>
      <c r="EH948" s="1"/>
      <c r="EI948" s="1"/>
      <c r="EJ948" s="1"/>
      <c r="EK948" s="1"/>
      <c r="EL948" s="1"/>
      <c r="EM948" s="1"/>
      <c r="EN948" s="1"/>
      <c r="EO948" s="1"/>
      <c r="EP948" s="1"/>
    </row>
    <row r="949" spans="2:146" ht="13.5">
      <c r="B949" s="1"/>
      <c r="C949" s="1"/>
      <c r="DZ949" s="1"/>
      <c r="EA949" s="1"/>
      <c r="EB949" s="1"/>
      <c r="EC949" s="1"/>
      <c r="ED949" s="1"/>
      <c r="EE949" s="1"/>
      <c r="EF949" s="1"/>
      <c r="EG949" s="1"/>
      <c r="EH949" s="1"/>
      <c r="EI949" s="1"/>
      <c r="EJ949" s="1"/>
      <c r="EK949" s="1"/>
      <c r="EL949" s="1"/>
      <c r="EM949" s="1"/>
      <c r="EN949" s="1"/>
      <c r="EO949" s="1"/>
      <c r="EP949" s="1"/>
    </row>
    <row r="950" spans="2:146" ht="13.5">
      <c r="B950" s="1"/>
      <c r="C950" s="1"/>
      <c r="DZ950" s="1"/>
      <c r="EA950" s="1"/>
      <c r="EB950" s="1"/>
      <c r="EC950" s="1"/>
      <c r="ED950" s="1"/>
      <c r="EE950" s="1"/>
      <c r="EF950" s="1"/>
      <c r="EG950" s="1"/>
      <c r="EH950" s="1"/>
      <c r="EI950" s="1"/>
      <c r="EJ950" s="1"/>
      <c r="EK950" s="1"/>
      <c r="EL950" s="1"/>
      <c r="EM950" s="1"/>
      <c r="EN950" s="1"/>
      <c r="EO950" s="1"/>
      <c r="EP950" s="1"/>
    </row>
    <row r="951" spans="2:146" ht="13.5">
      <c r="B951" s="1"/>
      <c r="C951" s="1"/>
      <c r="DZ951" s="1"/>
      <c r="EA951" s="1"/>
      <c r="EB951" s="1"/>
      <c r="EC951" s="1"/>
      <c r="ED951" s="1"/>
      <c r="EE951" s="1"/>
      <c r="EF951" s="1"/>
      <c r="EG951" s="1"/>
      <c r="EH951" s="1"/>
      <c r="EI951" s="1"/>
      <c r="EJ951" s="1"/>
      <c r="EK951" s="1"/>
      <c r="EL951" s="1"/>
      <c r="EM951" s="1"/>
      <c r="EN951" s="1"/>
      <c r="EO951" s="1"/>
      <c r="EP951" s="1"/>
    </row>
    <row r="952" spans="2:146" ht="13.5">
      <c r="B952" s="1"/>
      <c r="C952" s="1"/>
      <c r="DZ952" s="1"/>
      <c r="EA952" s="1"/>
      <c r="EB952" s="1"/>
      <c r="EC952" s="1"/>
      <c r="ED952" s="1"/>
      <c r="EE952" s="1"/>
      <c r="EF952" s="1"/>
      <c r="EG952" s="1"/>
      <c r="EH952" s="1"/>
      <c r="EI952" s="1"/>
      <c r="EJ952" s="1"/>
      <c r="EK952" s="1"/>
      <c r="EL952" s="1"/>
      <c r="EM952" s="1"/>
      <c r="EN952" s="1"/>
      <c r="EO952" s="1"/>
      <c r="EP952" s="1"/>
    </row>
    <row r="953" spans="2:146" ht="13.5">
      <c r="B953" s="1"/>
      <c r="C953" s="1"/>
      <c r="DZ953" s="1"/>
      <c r="EA953" s="1"/>
      <c r="EB953" s="1"/>
      <c r="EC953" s="1"/>
      <c r="ED953" s="1"/>
      <c r="EE953" s="1"/>
      <c r="EF953" s="1"/>
      <c r="EG953" s="1"/>
      <c r="EH953" s="1"/>
      <c r="EI953" s="1"/>
      <c r="EJ953" s="1"/>
      <c r="EK953" s="1"/>
      <c r="EL953" s="1"/>
      <c r="EM953" s="1"/>
      <c r="EN953" s="1"/>
      <c r="EO953" s="1"/>
      <c r="EP953" s="1"/>
    </row>
    <row r="954" spans="2:146" ht="13.5">
      <c r="B954" s="1"/>
      <c r="C954" s="1"/>
      <c r="DZ954" s="1"/>
      <c r="EA954" s="1"/>
      <c r="EB954" s="1"/>
      <c r="EC954" s="1"/>
      <c r="ED954" s="1"/>
      <c r="EE954" s="1"/>
      <c r="EF954" s="1"/>
      <c r="EG954" s="1"/>
      <c r="EH954" s="1"/>
      <c r="EI954" s="1"/>
      <c r="EJ954" s="1"/>
      <c r="EK954" s="1"/>
      <c r="EL954" s="1"/>
      <c r="EM954" s="1"/>
      <c r="EN954" s="1"/>
      <c r="EO954" s="1"/>
      <c r="EP954" s="1"/>
    </row>
    <row r="955" spans="2:146" ht="13.5">
      <c r="B955" s="1"/>
      <c r="C955" s="1"/>
      <c r="DZ955" s="1"/>
      <c r="EA955" s="1"/>
      <c r="EB955" s="1"/>
      <c r="EC955" s="1"/>
      <c r="ED955" s="1"/>
      <c r="EE955" s="1"/>
      <c r="EF955" s="1"/>
      <c r="EG955" s="1"/>
      <c r="EH955" s="1"/>
      <c r="EI955" s="1"/>
      <c r="EJ955" s="1"/>
      <c r="EK955" s="1"/>
      <c r="EL955" s="1"/>
      <c r="EM955" s="1"/>
      <c r="EN955" s="1"/>
      <c r="EO955" s="1"/>
      <c r="EP955" s="1"/>
    </row>
    <row r="956" spans="2:146" ht="13.5">
      <c r="B956" s="1"/>
      <c r="C956" s="1"/>
      <c r="DZ956" s="1"/>
      <c r="EA956" s="1"/>
      <c r="EB956" s="1"/>
      <c r="EC956" s="1"/>
      <c r="ED956" s="1"/>
      <c r="EE956" s="1"/>
      <c r="EF956" s="1"/>
      <c r="EG956" s="1"/>
      <c r="EH956" s="1"/>
      <c r="EI956" s="1"/>
      <c r="EJ956" s="1"/>
      <c r="EK956" s="1"/>
      <c r="EL956" s="1"/>
      <c r="EM956" s="1"/>
      <c r="EN956" s="1"/>
      <c r="EO956" s="1"/>
      <c r="EP956" s="1"/>
    </row>
    <row r="957" spans="2:146" ht="13.5">
      <c r="B957" s="1"/>
      <c r="C957" s="1"/>
      <c r="DZ957" s="1"/>
      <c r="EA957" s="1"/>
      <c r="EB957" s="1"/>
      <c r="EC957" s="1"/>
      <c r="ED957" s="1"/>
      <c r="EE957" s="1"/>
      <c r="EF957" s="1"/>
      <c r="EG957" s="1"/>
      <c r="EH957" s="1"/>
      <c r="EI957" s="1"/>
      <c r="EJ957" s="1"/>
      <c r="EK957" s="1"/>
      <c r="EL957" s="1"/>
      <c r="EM957" s="1"/>
      <c r="EN957" s="1"/>
      <c r="EO957" s="1"/>
      <c r="EP957" s="1"/>
    </row>
    <row r="958" spans="2:146" ht="13.5">
      <c r="B958" s="1"/>
      <c r="C958" s="1"/>
      <c r="DZ958" s="1"/>
      <c r="EA958" s="1"/>
      <c r="EB958" s="1"/>
      <c r="EC958" s="1"/>
      <c r="ED958" s="1"/>
      <c r="EE958" s="1"/>
      <c r="EF958" s="1"/>
      <c r="EG958" s="1"/>
      <c r="EH958" s="1"/>
      <c r="EI958" s="1"/>
      <c r="EJ958" s="1"/>
      <c r="EK958" s="1"/>
      <c r="EL958" s="1"/>
      <c r="EM958" s="1"/>
      <c r="EN958" s="1"/>
      <c r="EO958" s="1"/>
      <c r="EP958" s="1"/>
    </row>
    <row r="959" spans="2:146" ht="13.5">
      <c r="B959" s="1"/>
      <c r="C959" s="1"/>
      <c r="DZ959" s="1"/>
      <c r="EA959" s="1"/>
      <c r="EB959" s="1"/>
      <c r="EC959" s="1"/>
      <c r="ED959" s="1"/>
      <c r="EE959" s="1"/>
      <c r="EF959" s="1"/>
      <c r="EG959" s="1"/>
      <c r="EH959" s="1"/>
      <c r="EI959" s="1"/>
      <c r="EJ959" s="1"/>
      <c r="EK959" s="1"/>
      <c r="EL959" s="1"/>
      <c r="EM959" s="1"/>
      <c r="EN959" s="1"/>
      <c r="EO959" s="1"/>
      <c r="EP959" s="1"/>
    </row>
    <row r="960" spans="2:146" ht="13.5">
      <c r="B960" s="1"/>
      <c r="C960" s="1"/>
      <c r="DZ960" s="1"/>
      <c r="EA960" s="1"/>
      <c r="EB960" s="1"/>
      <c r="EC960" s="1"/>
      <c r="ED960" s="1"/>
      <c r="EE960" s="1"/>
      <c r="EF960" s="1"/>
      <c r="EG960" s="1"/>
      <c r="EH960" s="1"/>
      <c r="EI960" s="1"/>
      <c r="EJ960" s="1"/>
      <c r="EK960" s="1"/>
      <c r="EL960" s="1"/>
      <c r="EM960" s="1"/>
      <c r="EN960" s="1"/>
      <c r="EO960" s="1"/>
      <c r="EP960" s="1"/>
    </row>
    <row r="961" spans="2:146" ht="13.5">
      <c r="B961" s="1"/>
      <c r="C961" s="1"/>
      <c r="DZ961" s="1"/>
      <c r="EA961" s="1"/>
      <c r="EB961" s="1"/>
      <c r="EC961" s="1"/>
      <c r="ED961" s="1"/>
      <c r="EE961" s="1"/>
      <c r="EF961" s="1"/>
      <c r="EG961" s="1"/>
      <c r="EH961" s="1"/>
      <c r="EI961" s="1"/>
      <c r="EJ961" s="1"/>
      <c r="EK961" s="1"/>
      <c r="EL961" s="1"/>
      <c r="EM961" s="1"/>
      <c r="EN961" s="1"/>
      <c r="EO961" s="1"/>
      <c r="EP961" s="1"/>
    </row>
    <row r="962" spans="2:146" ht="13.5">
      <c r="B962" s="1"/>
      <c r="C962" s="1"/>
      <c r="DZ962" s="1"/>
      <c r="EA962" s="1"/>
      <c r="EB962" s="1"/>
      <c r="EC962" s="1"/>
      <c r="ED962" s="1"/>
      <c r="EE962" s="1"/>
      <c r="EF962" s="1"/>
      <c r="EG962" s="1"/>
      <c r="EH962" s="1"/>
      <c r="EI962" s="1"/>
      <c r="EJ962" s="1"/>
      <c r="EK962" s="1"/>
      <c r="EL962" s="1"/>
      <c r="EM962" s="1"/>
      <c r="EN962" s="1"/>
      <c r="EO962" s="1"/>
      <c r="EP962" s="1"/>
    </row>
    <row r="963" spans="2:146" ht="13.5">
      <c r="B963" s="1"/>
      <c r="C963" s="1"/>
      <c r="DZ963" s="1"/>
      <c r="EA963" s="1"/>
      <c r="EB963" s="1"/>
      <c r="EC963" s="1"/>
      <c r="ED963" s="1"/>
      <c r="EE963" s="1"/>
      <c r="EF963" s="1"/>
      <c r="EG963" s="1"/>
      <c r="EH963" s="1"/>
      <c r="EI963" s="1"/>
      <c r="EJ963" s="1"/>
      <c r="EK963" s="1"/>
      <c r="EL963" s="1"/>
      <c r="EM963" s="1"/>
      <c r="EN963" s="1"/>
      <c r="EO963" s="1"/>
      <c r="EP963" s="1"/>
    </row>
    <row r="964" spans="2:146" ht="13.5">
      <c r="B964" s="1"/>
      <c r="C964" s="1"/>
      <c r="DZ964" s="1"/>
      <c r="EA964" s="1"/>
      <c r="EB964" s="1"/>
      <c r="EC964" s="1"/>
      <c r="ED964" s="1"/>
      <c r="EE964" s="1"/>
      <c r="EF964" s="1"/>
      <c r="EG964" s="1"/>
      <c r="EH964" s="1"/>
      <c r="EI964" s="1"/>
      <c r="EJ964" s="1"/>
      <c r="EK964" s="1"/>
      <c r="EL964" s="1"/>
      <c r="EM964" s="1"/>
      <c r="EN964" s="1"/>
      <c r="EO964" s="1"/>
      <c r="EP964" s="1"/>
    </row>
    <row r="965" spans="2:146" ht="13.5">
      <c r="B965" s="1"/>
      <c r="C965" s="1"/>
      <c r="DZ965" s="1"/>
      <c r="EA965" s="1"/>
      <c r="EB965" s="1"/>
      <c r="EC965" s="1"/>
      <c r="ED965" s="1"/>
      <c r="EE965" s="1"/>
      <c r="EF965" s="1"/>
      <c r="EG965" s="1"/>
      <c r="EH965" s="1"/>
      <c r="EI965" s="1"/>
      <c r="EJ965" s="1"/>
      <c r="EK965" s="1"/>
      <c r="EL965" s="1"/>
      <c r="EM965" s="1"/>
      <c r="EN965" s="1"/>
      <c r="EO965" s="1"/>
      <c r="EP965" s="1"/>
    </row>
    <row r="966" spans="2:146" ht="13.5">
      <c r="B966" s="1"/>
      <c r="C966" s="1"/>
      <c r="DZ966" s="1"/>
      <c r="EA966" s="1"/>
      <c r="EB966" s="1"/>
      <c r="EC966" s="1"/>
      <c r="ED966" s="1"/>
      <c r="EE966" s="1"/>
      <c r="EF966" s="1"/>
      <c r="EG966" s="1"/>
      <c r="EH966" s="1"/>
      <c r="EI966" s="1"/>
      <c r="EJ966" s="1"/>
      <c r="EK966" s="1"/>
      <c r="EL966" s="1"/>
      <c r="EM966" s="1"/>
      <c r="EN966" s="1"/>
      <c r="EO966" s="1"/>
      <c r="EP966" s="1"/>
    </row>
    <row r="976" spans="2:146" ht="13.5">
      <c r="B976" s="1"/>
      <c r="C976" s="1"/>
      <c r="DZ976" s="1"/>
      <c r="EA976" s="1"/>
      <c r="EB976" s="1"/>
      <c r="EC976" s="1"/>
      <c r="ED976" s="1"/>
      <c r="EE976" s="1"/>
      <c r="EF976" s="1"/>
      <c r="EG976" s="1"/>
      <c r="EH976" s="1"/>
      <c r="EI976" s="1"/>
      <c r="EJ976" s="1"/>
      <c r="EK976" s="1"/>
      <c r="EL976" s="1"/>
      <c r="EM976" s="1"/>
      <c r="EN976" s="1"/>
      <c r="EO976" s="1"/>
      <c r="EP976" s="1"/>
    </row>
    <row r="977" spans="2:146" ht="13.5">
      <c r="B977" s="1"/>
      <c r="C977" s="1"/>
      <c r="DZ977" s="1"/>
      <c r="EA977" s="1"/>
      <c r="EB977" s="1"/>
      <c r="EC977" s="1"/>
      <c r="ED977" s="1"/>
      <c r="EE977" s="1"/>
      <c r="EF977" s="1"/>
      <c r="EG977" s="1"/>
      <c r="EH977" s="1"/>
      <c r="EI977" s="1"/>
      <c r="EJ977" s="1"/>
      <c r="EK977" s="1"/>
      <c r="EL977" s="1"/>
      <c r="EM977" s="1"/>
      <c r="EN977" s="1"/>
      <c r="EO977" s="1"/>
      <c r="EP977" s="1"/>
    </row>
    <row r="978" spans="2:146" ht="13.5">
      <c r="B978" s="1"/>
      <c r="C978" s="1"/>
      <c r="DZ978" s="1"/>
      <c r="EA978" s="1"/>
      <c r="EB978" s="1"/>
      <c r="EC978" s="1"/>
      <c r="ED978" s="1"/>
      <c r="EE978" s="1"/>
      <c r="EF978" s="1"/>
      <c r="EG978" s="1"/>
      <c r="EH978" s="1"/>
      <c r="EI978" s="1"/>
      <c r="EJ978" s="1"/>
      <c r="EK978" s="1"/>
      <c r="EL978" s="1"/>
      <c r="EM978" s="1"/>
      <c r="EN978" s="1"/>
      <c r="EO978" s="1"/>
      <c r="EP978" s="1"/>
    </row>
    <row r="979" spans="2:146" ht="13.5">
      <c r="B979" s="1"/>
      <c r="C979" s="1"/>
      <c r="DZ979" s="1"/>
      <c r="EA979" s="1"/>
      <c r="EB979" s="1"/>
      <c r="EC979" s="1"/>
      <c r="ED979" s="1"/>
      <c r="EE979" s="1"/>
      <c r="EF979" s="1"/>
      <c r="EG979" s="1"/>
      <c r="EH979" s="1"/>
      <c r="EI979" s="1"/>
      <c r="EJ979" s="1"/>
      <c r="EK979" s="1"/>
      <c r="EL979" s="1"/>
      <c r="EM979" s="1"/>
      <c r="EN979" s="1"/>
      <c r="EO979" s="1"/>
      <c r="EP979" s="1"/>
    </row>
    <row r="981" spans="2:146" ht="13.5">
      <c r="B981" s="1"/>
      <c r="C981" s="1"/>
      <c r="DZ981" s="1"/>
      <c r="EA981" s="1"/>
      <c r="EB981" s="1"/>
      <c r="EC981" s="1"/>
      <c r="ED981" s="1"/>
      <c r="EE981" s="1"/>
      <c r="EF981" s="1"/>
      <c r="EG981" s="1"/>
      <c r="EH981" s="1"/>
      <c r="EI981" s="1"/>
      <c r="EJ981" s="1"/>
      <c r="EK981" s="1"/>
      <c r="EL981" s="1"/>
      <c r="EM981" s="1"/>
      <c r="EN981" s="1"/>
      <c r="EO981" s="1"/>
      <c r="EP981" s="1"/>
    </row>
    <row r="983" spans="2:146" ht="13.5">
      <c r="B983" s="1"/>
      <c r="C983" s="1"/>
      <c r="DZ983" s="1"/>
      <c r="EA983" s="1"/>
      <c r="EB983" s="1"/>
      <c r="EC983" s="1"/>
      <c r="ED983" s="1"/>
      <c r="EE983" s="1"/>
      <c r="EF983" s="1"/>
      <c r="EG983" s="1"/>
      <c r="EH983" s="1"/>
      <c r="EI983" s="1"/>
      <c r="EJ983" s="1"/>
      <c r="EK983" s="1"/>
      <c r="EL983" s="1"/>
      <c r="EM983" s="1"/>
      <c r="EN983" s="1"/>
      <c r="EO983" s="1"/>
      <c r="EP983" s="1"/>
    </row>
    <row r="984" spans="2:146" ht="13.5">
      <c r="B984" s="1"/>
      <c r="C984" s="1"/>
      <c r="DZ984" s="1"/>
      <c r="EA984" s="1"/>
      <c r="EB984" s="1"/>
      <c r="EC984" s="1"/>
      <c r="ED984" s="1"/>
      <c r="EE984" s="1"/>
      <c r="EF984" s="1"/>
      <c r="EG984" s="1"/>
      <c r="EH984" s="1"/>
      <c r="EI984" s="1"/>
      <c r="EJ984" s="1"/>
      <c r="EK984" s="1"/>
      <c r="EL984" s="1"/>
      <c r="EM984" s="1"/>
      <c r="EN984" s="1"/>
      <c r="EO984" s="1"/>
      <c r="EP984" s="1"/>
    </row>
    <row r="985" spans="2:146" ht="13.5">
      <c r="B985" s="1"/>
      <c r="C985" s="1"/>
      <c r="DZ985" s="1"/>
      <c r="EA985" s="1"/>
      <c r="EB985" s="1"/>
      <c r="EC985" s="1"/>
      <c r="ED985" s="1"/>
      <c r="EE985" s="1"/>
      <c r="EF985" s="1"/>
      <c r="EG985" s="1"/>
      <c r="EH985" s="1"/>
      <c r="EI985" s="1"/>
      <c r="EJ985" s="1"/>
      <c r="EK985" s="1"/>
      <c r="EL985" s="1"/>
      <c r="EM985" s="1"/>
      <c r="EN985" s="1"/>
      <c r="EO985" s="1"/>
      <c r="EP985" s="1"/>
    </row>
    <row r="986" spans="2:146" ht="13.5">
      <c r="B986" s="1"/>
      <c r="C986" s="1"/>
      <c r="DZ986" s="1"/>
      <c r="EA986" s="1"/>
      <c r="EB986" s="1"/>
      <c r="EC986" s="1"/>
      <c r="ED986" s="1"/>
      <c r="EE986" s="1"/>
      <c r="EF986" s="1"/>
      <c r="EG986" s="1"/>
      <c r="EH986" s="1"/>
      <c r="EI986" s="1"/>
      <c r="EJ986" s="1"/>
      <c r="EK986" s="1"/>
      <c r="EL986" s="1"/>
      <c r="EM986" s="1"/>
      <c r="EN986" s="1"/>
      <c r="EO986" s="1"/>
      <c r="EP986" s="1"/>
    </row>
    <row r="990" spans="2:146" ht="13.5">
      <c r="B990" s="1"/>
      <c r="C990" s="1"/>
      <c r="DZ990" s="1"/>
      <c r="EA990" s="1"/>
      <c r="EB990" s="1"/>
      <c r="EC990" s="1"/>
      <c r="ED990" s="1"/>
      <c r="EE990" s="1"/>
      <c r="EF990" s="1"/>
      <c r="EG990" s="1"/>
      <c r="EH990" s="1"/>
      <c r="EI990" s="1"/>
      <c r="EJ990" s="1"/>
      <c r="EK990" s="1"/>
      <c r="EL990" s="1"/>
      <c r="EM990" s="1"/>
      <c r="EN990" s="1"/>
      <c r="EO990" s="1"/>
      <c r="EP990" s="1"/>
    </row>
    <row r="991" spans="2:146" ht="13.5">
      <c r="B991" s="1"/>
      <c r="C991" s="1"/>
      <c r="DZ991" s="1"/>
      <c r="EA991" s="1"/>
      <c r="EB991" s="1"/>
      <c r="EC991" s="1"/>
      <c r="ED991" s="1"/>
      <c r="EE991" s="1"/>
      <c r="EF991" s="1"/>
      <c r="EG991" s="1"/>
      <c r="EH991" s="1"/>
      <c r="EI991" s="1"/>
      <c r="EJ991" s="1"/>
      <c r="EK991" s="1"/>
      <c r="EL991" s="1"/>
      <c r="EM991" s="1"/>
      <c r="EN991" s="1"/>
      <c r="EO991" s="1"/>
      <c r="EP991" s="1"/>
    </row>
    <row r="992" spans="2:146" ht="13.5">
      <c r="B992" s="1"/>
      <c r="C992" s="1"/>
      <c r="DZ992" s="1"/>
      <c r="EA992" s="1"/>
      <c r="EB992" s="1"/>
      <c r="EC992" s="1"/>
      <c r="ED992" s="1"/>
      <c r="EE992" s="1"/>
      <c r="EF992" s="1"/>
      <c r="EG992" s="1"/>
      <c r="EH992" s="1"/>
      <c r="EI992" s="1"/>
      <c r="EJ992" s="1"/>
      <c r="EK992" s="1"/>
      <c r="EL992" s="1"/>
      <c r="EM992" s="1"/>
      <c r="EN992" s="1"/>
      <c r="EO992" s="1"/>
      <c r="EP992" s="1"/>
    </row>
    <row r="993" spans="2:146" ht="13.5">
      <c r="B993" s="1"/>
      <c r="C993" s="1"/>
      <c r="DZ993" s="1"/>
      <c r="EA993" s="1"/>
      <c r="EB993" s="1"/>
      <c r="EC993" s="1"/>
      <c r="ED993" s="1"/>
      <c r="EE993" s="1"/>
      <c r="EF993" s="1"/>
      <c r="EG993" s="1"/>
      <c r="EH993" s="1"/>
      <c r="EI993" s="1"/>
      <c r="EJ993" s="1"/>
      <c r="EK993" s="1"/>
      <c r="EL993" s="1"/>
      <c r="EM993" s="1"/>
      <c r="EN993" s="1"/>
      <c r="EO993" s="1"/>
      <c r="EP993" s="1"/>
    </row>
    <row r="998" spans="2:146" ht="13.5">
      <c r="B998" s="1"/>
      <c r="C998" s="1"/>
      <c r="DZ998" s="1"/>
      <c r="EA998" s="1"/>
      <c r="EB998" s="1"/>
      <c r="EC998" s="1"/>
      <c r="ED998" s="1"/>
      <c r="EE998" s="1"/>
      <c r="EF998" s="1"/>
      <c r="EG998" s="1"/>
      <c r="EH998" s="1"/>
      <c r="EI998" s="1"/>
      <c r="EJ998" s="1"/>
      <c r="EK998" s="1"/>
      <c r="EL998" s="1"/>
      <c r="EM998" s="1"/>
      <c r="EN998" s="1"/>
      <c r="EO998" s="1"/>
      <c r="EP998" s="1"/>
    </row>
    <row r="1000" spans="2:146" ht="13.5">
      <c r="B1000" s="1"/>
      <c r="C1000" s="1"/>
      <c r="DZ1000" s="1"/>
      <c r="EA1000" s="1"/>
      <c r="EB1000" s="1"/>
      <c r="EC1000" s="1"/>
      <c r="ED1000" s="1"/>
      <c r="EE1000" s="1"/>
      <c r="EF1000" s="1"/>
      <c r="EG1000" s="1"/>
      <c r="EH1000" s="1"/>
      <c r="EI1000" s="1"/>
      <c r="EJ1000" s="1"/>
      <c r="EK1000" s="1"/>
      <c r="EL1000" s="1"/>
      <c r="EM1000" s="1"/>
      <c r="EN1000" s="1"/>
      <c r="EO1000" s="1"/>
      <c r="EP1000" s="1"/>
    </row>
  </sheetData>
  <sheetProtection/>
  <mergeCells count="52">
    <mergeCell ref="EH11:EI11"/>
    <mergeCell ref="EJ11:EK11"/>
    <mergeCell ref="EL11:EM11"/>
    <mergeCell ref="G132:V132"/>
    <mergeCell ref="EJ132:EO132"/>
    <mergeCell ref="G133:V133"/>
    <mergeCell ref="EJ133:EO133"/>
    <mergeCell ref="EN8:EN10"/>
    <mergeCell ref="EO8:EO10"/>
    <mergeCell ref="Y9:Y10"/>
    <mergeCell ref="EG9:EG10"/>
    <mergeCell ref="EH9:EI9"/>
    <mergeCell ref="EJ9:EK9"/>
    <mergeCell ref="EL9:EM9"/>
    <mergeCell ref="EB8:EB10"/>
    <mergeCell ref="EC8:EC10"/>
    <mergeCell ref="ED8:ED10"/>
    <mergeCell ref="EE8:EE10"/>
    <mergeCell ref="EF8:EF10"/>
    <mergeCell ref="EG8:EM8"/>
    <mergeCell ref="R8:S9"/>
    <mergeCell ref="T8:U9"/>
    <mergeCell ref="V8:V10"/>
    <mergeCell ref="X8:X10"/>
    <mergeCell ref="DZ8:DZ10"/>
    <mergeCell ref="EA8:EA10"/>
    <mergeCell ref="EN7:EO7"/>
    <mergeCell ref="EP7:EP10"/>
    <mergeCell ref="D8:D10"/>
    <mergeCell ref="E8:E10"/>
    <mergeCell ref="F8:F10"/>
    <mergeCell ref="G8:G10"/>
    <mergeCell ref="H8:H10"/>
    <mergeCell ref="I8:I10"/>
    <mergeCell ref="J8:J10"/>
    <mergeCell ref="K8:K10"/>
    <mergeCell ref="B4:W4"/>
    <mergeCell ref="A7:A10"/>
    <mergeCell ref="B7:B10"/>
    <mergeCell ref="C7:C10"/>
    <mergeCell ref="D7:J7"/>
    <mergeCell ref="K7:V7"/>
    <mergeCell ref="W7:W10"/>
    <mergeCell ref="L8:M9"/>
    <mergeCell ref="N8:O9"/>
    <mergeCell ref="P8:Q9"/>
    <mergeCell ref="A1:D1"/>
    <mergeCell ref="I1:V1"/>
    <mergeCell ref="EC1:EL1"/>
    <mergeCell ref="I2:V2"/>
    <mergeCell ref="EC2:EL2"/>
    <mergeCell ref="B3:V3"/>
  </mergeCells>
  <printOptions horizontalCentered="1"/>
  <pageMargins left="0" right="0" top="1.1811023622047245" bottom="0.3937007874015748" header="0.2362204724409449" footer="0.15748031496062992"/>
  <pageSetup horizontalDpi="600" verticalDpi="600" orientation="landscape" paperSize="9" scale="90" r:id="rId1"/>
  <headerFooter>
    <oddHeader>&amp;R&amp;"Arial,Bold"&amp;12&amp;UBIỂU 4</oddHeader>
    <oddFooter>&amp;R&amp;P</oddFooter>
  </headerFooter>
  <colBreaks count="1" manualBreakCount="1">
    <brk id="24" max="65535" man="1"/>
  </colBreaks>
</worksheet>
</file>

<file path=xl/worksheets/sheet4.xml><?xml version="1.0" encoding="utf-8"?>
<worksheet xmlns="http://schemas.openxmlformats.org/spreadsheetml/2006/main" xmlns:r="http://schemas.openxmlformats.org/officeDocument/2006/relationships">
  <dimension ref="A1:EO994"/>
  <sheetViews>
    <sheetView tabSelected="1" zoomScale="115" zoomScaleNormal="115" zoomScaleSheetLayoutView="100" zoomScalePageLayoutView="0" workbookViewId="0" topLeftCell="A1">
      <selection activeCell="B10" sqref="B10"/>
    </sheetView>
  </sheetViews>
  <sheetFormatPr defaultColWidth="9.140625" defaultRowHeight="12.75"/>
  <cols>
    <col min="1" max="1" width="6.7109375" style="9" customWidth="1"/>
    <col min="2" max="2" width="54.140625" style="146" customWidth="1"/>
    <col min="3" max="3" width="10.28125" style="145" customWidth="1"/>
    <col min="4" max="4" width="7.28125" style="147" hidden="1" customWidth="1"/>
    <col min="5" max="5" width="7.28125" style="145" hidden="1" customWidth="1"/>
    <col min="6" max="6" width="7.28125" style="148" hidden="1" customWidth="1"/>
    <col min="7" max="7" width="7.28125" style="145" hidden="1" customWidth="1"/>
    <col min="8" max="8" width="7.28125" style="148" hidden="1" customWidth="1"/>
    <col min="9" max="9" width="7.28125" style="145" hidden="1" customWidth="1"/>
    <col min="10" max="10" width="7.28125" style="148" hidden="1" customWidth="1"/>
    <col min="11" max="11" width="7.28125" style="145" hidden="1" customWidth="1"/>
    <col min="12" max="12" width="7.28125" style="148" hidden="1" customWidth="1"/>
    <col min="13" max="13" width="7.28125" style="145" hidden="1" customWidth="1"/>
    <col min="14" max="17" width="7.28125" style="148" hidden="1" customWidth="1"/>
    <col min="18" max="18" width="7.28125" style="147" hidden="1" customWidth="1"/>
    <col min="19" max="19" width="7.28125" style="182" hidden="1" customWidth="1"/>
    <col min="20" max="20" width="7.28125" style="88" hidden="1" customWidth="1"/>
    <col min="21" max="21" width="10.28125" style="145" customWidth="1"/>
    <col min="22" max="22" width="9.140625" style="1" customWidth="1"/>
    <col min="23" max="23" width="9.140625" style="169" customWidth="1"/>
    <col min="24" max="24" width="9.140625" style="164" customWidth="1"/>
    <col min="25" max="25" width="9.140625" style="1" customWidth="1"/>
    <col min="26" max="128" width="9.140625" style="145" customWidth="1"/>
    <col min="129" max="129" width="7.7109375" style="6" customWidth="1"/>
    <col min="130" max="131" width="6.421875" style="6" customWidth="1"/>
    <col min="132" max="132" width="6.7109375" style="6" customWidth="1"/>
    <col min="133" max="133" width="7.140625" style="6" customWidth="1"/>
    <col min="134" max="134" width="7.00390625" style="6" customWidth="1"/>
    <col min="135" max="135" width="8.140625" style="6" customWidth="1"/>
    <col min="136" max="136" width="4.8515625" style="149" customWidth="1"/>
    <col min="137" max="137" width="3.421875" style="6" customWidth="1"/>
    <col min="138" max="138" width="6.28125" style="150" customWidth="1"/>
    <col min="139" max="139" width="3.421875" style="6" customWidth="1"/>
    <col min="140" max="140" width="5.8515625" style="150" customWidth="1"/>
    <col min="141" max="141" width="3.00390625" style="6" customWidth="1"/>
    <col min="142" max="142" width="5.00390625" style="150" customWidth="1"/>
    <col min="143" max="143" width="5.140625" style="151" customWidth="1"/>
    <col min="144" max="144" width="6.00390625" style="151" customWidth="1"/>
    <col min="145" max="145" width="9.57421875" style="152" customWidth="1"/>
    <col min="146" max="16384" width="9.140625" style="145" customWidth="1"/>
  </cols>
  <sheetData>
    <row r="1" spans="1:145" s="141" customFormat="1" ht="105.75" customHeight="1">
      <c r="A1" s="258" t="s">
        <v>266</v>
      </c>
      <c r="B1" s="258"/>
      <c r="C1" s="258"/>
      <c r="D1" s="258"/>
      <c r="E1" s="258"/>
      <c r="F1" s="258"/>
      <c r="G1" s="258"/>
      <c r="H1" s="258"/>
      <c r="I1" s="258"/>
      <c r="J1" s="258"/>
      <c r="K1" s="258"/>
      <c r="L1" s="258"/>
      <c r="M1" s="258"/>
      <c r="N1" s="258"/>
      <c r="O1" s="258"/>
      <c r="P1" s="258"/>
      <c r="Q1" s="258"/>
      <c r="R1" s="258"/>
      <c r="S1" s="258"/>
      <c r="T1" s="258"/>
      <c r="U1" s="258"/>
      <c r="V1" s="35"/>
      <c r="W1" s="166"/>
      <c r="X1" s="174"/>
      <c r="Y1" s="35"/>
      <c r="DY1" s="139"/>
      <c r="DZ1" s="139"/>
      <c r="EA1" s="139"/>
      <c r="EB1" s="139"/>
      <c r="EC1" s="139"/>
      <c r="ED1" s="139"/>
      <c r="EE1" s="139"/>
      <c r="EF1" s="139"/>
      <c r="EG1" s="139"/>
      <c r="EH1" s="139"/>
      <c r="EI1" s="139"/>
      <c r="EJ1" s="139"/>
      <c r="EK1" s="139"/>
      <c r="EL1" s="139"/>
      <c r="EM1" s="139"/>
      <c r="EN1" s="139"/>
      <c r="EO1" s="139"/>
    </row>
    <row r="2" spans="1:145" s="161" customFormat="1" ht="47.25" customHeight="1">
      <c r="A2" s="257" t="s">
        <v>265</v>
      </c>
      <c r="B2" s="257"/>
      <c r="C2" s="257"/>
      <c r="D2" s="257"/>
      <c r="E2" s="257"/>
      <c r="F2" s="257"/>
      <c r="G2" s="257"/>
      <c r="H2" s="257"/>
      <c r="I2" s="257"/>
      <c r="J2" s="257"/>
      <c r="K2" s="257"/>
      <c r="L2" s="257"/>
      <c r="M2" s="257"/>
      <c r="N2" s="257"/>
      <c r="O2" s="257"/>
      <c r="P2" s="257"/>
      <c r="Q2" s="257"/>
      <c r="R2" s="257"/>
      <c r="S2" s="257"/>
      <c r="T2" s="257"/>
      <c r="U2" s="257"/>
      <c r="V2" s="30"/>
      <c r="W2" s="167"/>
      <c r="X2" s="175"/>
      <c r="Y2" s="30"/>
      <c r="DY2" s="43"/>
      <c r="DZ2" s="43"/>
      <c r="EA2" s="43"/>
      <c r="EB2" s="43"/>
      <c r="EC2" s="43"/>
      <c r="ED2" s="43"/>
      <c r="EE2" s="43"/>
      <c r="EF2" s="43"/>
      <c r="EG2" s="43"/>
      <c r="EH2" s="43"/>
      <c r="EI2" s="43"/>
      <c r="EJ2" s="43"/>
      <c r="EK2" s="43"/>
      <c r="EL2" s="43"/>
      <c r="EM2" s="43"/>
      <c r="EN2" s="43"/>
      <c r="EO2" s="43"/>
    </row>
    <row r="3" spans="1:145" s="140" customFormat="1" ht="17.25" customHeight="1">
      <c r="A3" s="36"/>
      <c r="B3" s="187"/>
      <c r="D3" s="143"/>
      <c r="E3" s="62"/>
      <c r="F3" s="144"/>
      <c r="G3" s="62"/>
      <c r="H3" s="144"/>
      <c r="I3" s="62"/>
      <c r="J3" s="144"/>
      <c r="K3" s="62"/>
      <c r="L3" s="144"/>
      <c r="M3" s="62"/>
      <c r="N3" s="144"/>
      <c r="O3" s="144"/>
      <c r="P3" s="144"/>
      <c r="Q3" s="144"/>
      <c r="R3" s="143"/>
      <c r="S3" s="179"/>
      <c r="T3" s="199"/>
      <c r="V3" s="34"/>
      <c r="W3" s="168"/>
      <c r="X3" s="176"/>
      <c r="Y3" s="34"/>
      <c r="DY3" s="142" t="e">
        <f>#REF!</f>
        <v>#REF!</v>
      </c>
      <c r="EB3" s="36"/>
      <c r="EC3" s="36"/>
      <c r="ED3" s="36"/>
      <c r="EE3" s="36"/>
      <c r="EF3" s="36"/>
      <c r="EG3" s="36"/>
      <c r="EH3" s="36"/>
      <c r="EI3" s="36"/>
      <c r="EJ3" s="36"/>
      <c r="EK3" s="36"/>
      <c r="EL3" s="36"/>
      <c r="EM3" s="36"/>
      <c r="EN3" s="36"/>
      <c r="EO3" s="36"/>
    </row>
    <row r="4" spans="19:20" ht="7.5" customHeight="1" thickBot="1">
      <c r="S4" s="180"/>
      <c r="T4" s="200"/>
    </row>
    <row r="5" spans="1:145" ht="23.25" customHeight="1" thickTop="1">
      <c r="A5" s="216" t="s">
        <v>261</v>
      </c>
      <c r="B5" s="246" t="s">
        <v>200</v>
      </c>
      <c r="C5" s="248" t="s">
        <v>262</v>
      </c>
      <c r="D5" s="264" t="s">
        <v>214</v>
      </c>
      <c r="E5" s="265"/>
      <c r="F5" s="265"/>
      <c r="G5" s="265"/>
      <c r="H5" s="265"/>
      <c r="I5" s="265"/>
      <c r="J5" s="265"/>
      <c r="K5" s="265"/>
      <c r="L5" s="265"/>
      <c r="M5" s="265"/>
      <c r="N5" s="265"/>
      <c r="O5" s="265"/>
      <c r="P5" s="265"/>
      <c r="Q5" s="265"/>
      <c r="R5" s="265"/>
      <c r="S5" s="266"/>
      <c r="T5" s="262" t="s">
        <v>259</v>
      </c>
      <c r="U5" s="260" t="s">
        <v>263</v>
      </c>
      <c r="V5" s="259" t="s">
        <v>251</v>
      </c>
      <c r="DY5" s="21" t="s">
        <v>186</v>
      </c>
      <c r="DZ5" s="20"/>
      <c r="EA5" s="20"/>
      <c r="EB5" s="20"/>
      <c r="EC5" s="20"/>
      <c r="ED5" s="20"/>
      <c r="EE5" s="20"/>
      <c r="EF5" s="20"/>
      <c r="EG5" s="20"/>
      <c r="EH5" s="20"/>
      <c r="EI5" s="20"/>
      <c r="EJ5" s="20"/>
      <c r="EK5" s="20"/>
      <c r="EL5" s="22"/>
      <c r="EM5" s="236" t="s">
        <v>185</v>
      </c>
      <c r="EN5" s="236"/>
      <c r="EO5" s="236" t="s">
        <v>25</v>
      </c>
    </row>
    <row r="6" spans="1:145" ht="79.5" customHeight="1">
      <c r="A6" s="267"/>
      <c r="B6" s="247"/>
      <c r="C6" s="252"/>
      <c r="D6" s="206" t="s">
        <v>252</v>
      </c>
      <c r="E6" s="252" t="s">
        <v>216</v>
      </c>
      <c r="F6" s="252"/>
      <c r="G6" s="252" t="s">
        <v>215</v>
      </c>
      <c r="H6" s="252"/>
      <c r="I6" s="252" t="s">
        <v>211</v>
      </c>
      <c r="J6" s="252"/>
      <c r="K6" s="231" t="s">
        <v>212</v>
      </c>
      <c r="L6" s="231"/>
      <c r="M6" s="231" t="s">
        <v>219</v>
      </c>
      <c r="N6" s="231"/>
      <c r="O6" s="207" t="s">
        <v>255</v>
      </c>
      <c r="P6" s="207" t="s">
        <v>253</v>
      </c>
      <c r="Q6" s="207" t="s">
        <v>254</v>
      </c>
      <c r="R6" s="207" t="s">
        <v>256</v>
      </c>
      <c r="S6" s="212" t="s">
        <v>258</v>
      </c>
      <c r="T6" s="263"/>
      <c r="U6" s="261"/>
      <c r="V6" s="259"/>
      <c r="DY6" s="208" t="s">
        <v>56</v>
      </c>
      <c r="DZ6" s="208" t="s">
        <v>190</v>
      </c>
      <c r="EA6" s="208" t="s">
        <v>53</v>
      </c>
      <c r="EB6" s="208" t="s">
        <v>54</v>
      </c>
      <c r="EC6" s="208" t="s">
        <v>52</v>
      </c>
      <c r="ED6" s="209" t="s">
        <v>180</v>
      </c>
      <c r="EE6" s="210" t="s">
        <v>189</v>
      </c>
      <c r="EF6" s="240" t="s">
        <v>188</v>
      </c>
      <c r="EG6" s="241"/>
      <c r="EH6" s="241"/>
      <c r="EI6" s="241"/>
      <c r="EJ6" s="241"/>
      <c r="EK6" s="241"/>
      <c r="EL6" s="242"/>
      <c r="EM6" s="211" t="s">
        <v>191</v>
      </c>
      <c r="EN6" s="211" t="s">
        <v>192</v>
      </c>
      <c r="EO6" s="237"/>
    </row>
    <row r="7" spans="1:145" s="117" customFormat="1" ht="13.5">
      <c r="A7" s="197">
        <v>1</v>
      </c>
      <c r="B7" s="198">
        <v>2</v>
      </c>
      <c r="C7" s="198">
        <v>3</v>
      </c>
      <c r="D7" s="198">
        <v>4</v>
      </c>
      <c r="E7" s="198">
        <v>5</v>
      </c>
      <c r="F7" s="198">
        <v>6</v>
      </c>
      <c r="G7" s="198">
        <v>7</v>
      </c>
      <c r="H7" s="198">
        <v>8</v>
      </c>
      <c r="I7" s="198">
        <v>9</v>
      </c>
      <c r="J7" s="198">
        <v>10</v>
      </c>
      <c r="K7" s="198">
        <v>11</v>
      </c>
      <c r="L7" s="198">
        <v>12</v>
      </c>
      <c r="M7" s="198">
        <v>13</v>
      </c>
      <c r="N7" s="198">
        <v>14</v>
      </c>
      <c r="O7" s="198">
        <v>15</v>
      </c>
      <c r="P7" s="198">
        <v>16</v>
      </c>
      <c r="Q7" s="198">
        <v>17</v>
      </c>
      <c r="R7" s="198">
        <v>18</v>
      </c>
      <c r="S7" s="198">
        <v>15</v>
      </c>
      <c r="T7" s="198">
        <v>16</v>
      </c>
      <c r="U7" s="188">
        <v>4</v>
      </c>
      <c r="V7" s="259"/>
      <c r="W7" s="170"/>
      <c r="X7" s="165"/>
      <c r="DY7" s="118" t="s">
        <v>153</v>
      </c>
      <c r="DZ7" s="118" t="s">
        <v>146</v>
      </c>
      <c r="EA7" s="118" t="s">
        <v>141</v>
      </c>
      <c r="EB7" s="118" t="s">
        <v>147</v>
      </c>
      <c r="EC7" s="118" t="s">
        <v>148</v>
      </c>
      <c r="ED7" s="118" t="s">
        <v>155</v>
      </c>
      <c r="EE7" s="118" t="s">
        <v>156</v>
      </c>
      <c r="EF7" s="118" t="s">
        <v>149</v>
      </c>
      <c r="EG7" s="218" t="s">
        <v>150</v>
      </c>
      <c r="EH7" s="219"/>
      <c r="EI7" s="218" t="s">
        <v>151</v>
      </c>
      <c r="EJ7" s="219"/>
      <c r="EK7" s="218" t="s">
        <v>152</v>
      </c>
      <c r="EL7" s="219"/>
      <c r="EM7" s="118" t="s">
        <v>157</v>
      </c>
      <c r="EN7" s="118" t="s">
        <v>158</v>
      </c>
      <c r="EO7" s="118" t="s">
        <v>159</v>
      </c>
    </row>
    <row r="8" spans="1:145" s="127" customFormat="1" ht="24.75" customHeight="1">
      <c r="A8" s="189" t="s">
        <v>142</v>
      </c>
      <c r="B8" s="190" t="s">
        <v>125</v>
      </c>
      <c r="C8" s="191"/>
      <c r="D8" s="192">
        <f>SUM(D9:D11)+3</f>
        <v>45</v>
      </c>
      <c r="E8" s="192">
        <f>SUM(E9:E11)</f>
        <v>0</v>
      </c>
      <c r="F8" s="193">
        <f aca="true" t="shared" si="0" ref="F8:F39">E8/D8</f>
        <v>0</v>
      </c>
      <c r="G8" s="192">
        <f>SUM(G9:G11)</f>
        <v>0</v>
      </c>
      <c r="H8" s="193">
        <f aca="true" t="shared" si="1" ref="H8:H39">G8/D8</f>
        <v>0</v>
      </c>
      <c r="I8" s="192">
        <f>SUM(I9:I11)</f>
        <v>1</v>
      </c>
      <c r="J8" s="193">
        <f aca="true" t="shared" si="2" ref="J8:J39">I8/D8</f>
        <v>0.022222222222222223</v>
      </c>
      <c r="K8" s="192">
        <f>SUM(K9:K11)+3</f>
        <v>44</v>
      </c>
      <c r="L8" s="193">
        <f aca="true" t="shared" si="3" ref="L8:L39">K8/D8</f>
        <v>0.9777777777777777</v>
      </c>
      <c r="M8" s="192">
        <v>0</v>
      </c>
      <c r="N8" s="193">
        <f aca="true" t="shared" si="4" ref="N8:N39">M8/D8</f>
        <v>0</v>
      </c>
      <c r="O8" s="125"/>
      <c r="P8" s="125"/>
      <c r="Q8" s="125"/>
      <c r="R8" s="37"/>
      <c r="S8" s="184" t="s">
        <v>140</v>
      </c>
      <c r="T8" s="183"/>
      <c r="U8" s="201" t="str">
        <f>S8</f>
        <v>B</v>
      </c>
      <c r="V8" s="127">
        <v>1</v>
      </c>
      <c r="W8" s="171"/>
      <c r="X8" s="177"/>
      <c r="DY8" s="128">
        <v>1</v>
      </c>
      <c r="DZ8" s="128">
        <f>100%</f>
        <v>1</v>
      </c>
      <c r="EA8" s="129">
        <v>0.15</v>
      </c>
      <c r="EB8" s="128">
        <v>0.8</v>
      </c>
      <c r="EC8" s="129" t="s">
        <v>62</v>
      </c>
      <c r="ED8" s="129" t="s">
        <v>63</v>
      </c>
      <c r="EE8" s="129" t="s">
        <v>140</v>
      </c>
      <c r="EF8" s="95" t="e">
        <f>VLOOKUP(DX8,#REF!,28,0)</f>
        <v>#REF!</v>
      </c>
      <c r="EG8" s="130" t="e">
        <f>VLOOKUP(DX8,#REF!,29,0)</f>
        <v>#REF!</v>
      </c>
      <c r="EH8" s="131" t="e">
        <f aca="true" t="shared" si="5" ref="EH8:EH19">EG8/EF8</f>
        <v>#REF!</v>
      </c>
      <c r="EI8" s="132" t="e">
        <f>VLOOKUP(DX8,#REF!,30,0)</f>
        <v>#REF!</v>
      </c>
      <c r="EJ8" s="131" t="e">
        <f aca="true" t="shared" si="6" ref="EJ8:EJ19">EI8/EF8</f>
        <v>#REF!</v>
      </c>
      <c r="EK8" s="132" t="e">
        <f>VLOOKUP(DX8,#REF!,31,0)</f>
        <v>#REF!</v>
      </c>
      <c r="EL8" s="131" t="e">
        <f aca="true" t="shared" si="7" ref="EL8:EL19">EK8/EF8</f>
        <v>#REF!</v>
      </c>
      <c r="EM8" s="106" t="s">
        <v>140</v>
      </c>
      <c r="EN8" s="106">
        <f aca="true" t="shared" si="8" ref="EN8:EN19">EP8</f>
        <v>0</v>
      </c>
      <c r="EO8" s="133"/>
    </row>
    <row r="9" spans="1:145" s="14" customFormat="1" ht="24.75" customHeight="1">
      <c r="A9" s="64">
        <v>1</v>
      </c>
      <c r="B9" s="61" t="s">
        <v>115</v>
      </c>
      <c r="C9" s="37" t="s">
        <v>140</v>
      </c>
      <c r="D9" s="55">
        <v>12</v>
      </c>
      <c r="E9" s="58">
        <v>0</v>
      </c>
      <c r="F9" s="111">
        <f t="shared" si="0"/>
        <v>0</v>
      </c>
      <c r="G9" s="58">
        <v>0</v>
      </c>
      <c r="H9" s="111">
        <f t="shared" si="1"/>
        <v>0</v>
      </c>
      <c r="I9" s="58">
        <v>0</v>
      </c>
      <c r="J9" s="111">
        <f t="shared" si="2"/>
        <v>0</v>
      </c>
      <c r="K9" s="58">
        <v>12</v>
      </c>
      <c r="L9" s="111">
        <f t="shared" si="3"/>
        <v>1</v>
      </c>
      <c r="M9" s="58">
        <v>0</v>
      </c>
      <c r="N9" s="111">
        <f t="shared" si="4"/>
        <v>0</v>
      </c>
      <c r="O9" s="183" t="str">
        <f>IF(H9&lt;&gt;0%,"D","#")</f>
        <v>#</v>
      </c>
      <c r="P9" s="183" t="str">
        <f>IF((J9+L9+N9)&gt;=50%,"C","#")</f>
        <v>C</v>
      </c>
      <c r="Q9" s="183" t="str">
        <f>IF((L9+N9)&gt;=50%,"B","#")</f>
        <v>B</v>
      </c>
      <c r="R9" s="183" t="str">
        <f>IF(N9&gt;=50%,"A","#")</f>
        <v>#</v>
      </c>
      <c r="S9" s="56" t="str">
        <f>IF((V9+W9+X9=3),"A","B")</f>
        <v>B</v>
      </c>
      <c r="T9" s="57"/>
      <c r="U9" s="202" t="str">
        <f aca="true" t="shared" si="9" ref="U9:U72">S9</f>
        <v>B</v>
      </c>
      <c r="V9" s="14">
        <v>2</v>
      </c>
      <c r="W9" s="172">
        <f>IF(N9&gt;=50%,1,0)</f>
        <v>0</v>
      </c>
      <c r="X9" s="172">
        <f>IF(L9=0%,1,0)</f>
        <v>0</v>
      </c>
      <c r="Y9" s="172">
        <f>IF(J9=0%,1,0)</f>
        <v>1</v>
      </c>
      <c r="DY9" s="93">
        <v>1</v>
      </c>
      <c r="DZ9" s="93">
        <v>1</v>
      </c>
      <c r="EA9" s="94" t="s">
        <v>67</v>
      </c>
      <c r="EB9" s="93" t="s">
        <v>64</v>
      </c>
      <c r="EC9" s="94" t="s">
        <v>62</v>
      </c>
      <c r="ED9" s="94" t="s">
        <v>63</v>
      </c>
      <c r="EE9" s="94" t="s">
        <v>140</v>
      </c>
      <c r="EF9" s="95" t="e">
        <f>VLOOKUP(DX9,#REF!,28,0)</f>
        <v>#REF!</v>
      </c>
      <c r="EG9" s="96" t="e">
        <f>VLOOKUP(DX9,#REF!,29,0)</f>
        <v>#REF!</v>
      </c>
      <c r="EH9" s="97" t="e">
        <f t="shared" si="5"/>
        <v>#REF!</v>
      </c>
      <c r="EI9" s="98" t="e">
        <f>VLOOKUP(DX9,#REF!,30,0)</f>
        <v>#REF!</v>
      </c>
      <c r="EJ9" s="97" t="e">
        <f t="shared" si="6"/>
        <v>#REF!</v>
      </c>
      <c r="EK9" s="98" t="e">
        <f>VLOOKUP(DX9,#REF!,31,0)</f>
        <v>#REF!</v>
      </c>
      <c r="EL9" s="97" t="e">
        <f t="shared" si="7"/>
        <v>#REF!</v>
      </c>
      <c r="EM9" s="12" t="s">
        <v>144</v>
      </c>
      <c r="EN9" s="106">
        <f t="shared" si="8"/>
        <v>0</v>
      </c>
      <c r="EO9" s="11"/>
    </row>
    <row r="10" spans="1:145" s="14" customFormat="1" ht="24.75" customHeight="1">
      <c r="A10" s="64">
        <v>2</v>
      </c>
      <c r="B10" s="61" t="s">
        <v>122</v>
      </c>
      <c r="C10" s="37" t="s">
        <v>140</v>
      </c>
      <c r="D10" s="55">
        <v>15</v>
      </c>
      <c r="E10" s="58">
        <v>0</v>
      </c>
      <c r="F10" s="111">
        <f t="shared" si="0"/>
        <v>0</v>
      </c>
      <c r="G10" s="58">
        <v>0</v>
      </c>
      <c r="H10" s="111">
        <f t="shared" si="1"/>
        <v>0</v>
      </c>
      <c r="I10" s="58">
        <v>0</v>
      </c>
      <c r="J10" s="111">
        <f t="shared" si="2"/>
        <v>0</v>
      </c>
      <c r="K10" s="58">
        <v>15</v>
      </c>
      <c r="L10" s="111">
        <f t="shared" si="3"/>
        <v>1</v>
      </c>
      <c r="M10" s="58">
        <v>0</v>
      </c>
      <c r="N10" s="111">
        <f t="shared" si="4"/>
        <v>0</v>
      </c>
      <c r="O10" s="183" t="str">
        <f>IF(H10&lt;&gt;0%,"D","#")</f>
        <v>#</v>
      </c>
      <c r="P10" s="183" t="str">
        <f>IF((J10+L10+N10)&gt;=50%,"C","#")</f>
        <v>C</v>
      </c>
      <c r="Q10" s="183" t="str">
        <f>IF((L10+N10)&gt;=50%,"B","#")</f>
        <v>B</v>
      </c>
      <c r="R10" s="183" t="str">
        <f>IF(N10&gt;=50%,"A","#")</f>
        <v>#</v>
      </c>
      <c r="S10" s="56" t="s">
        <v>140</v>
      </c>
      <c r="T10" s="57"/>
      <c r="U10" s="202" t="str">
        <f t="shared" si="9"/>
        <v>B</v>
      </c>
      <c r="V10" s="127">
        <v>3</v>
      </c>
      <c r="W10" s="172">
        <f>IF(R10&gt;=20%,1,0)</f>
        <v>1</v>
      </c>
      <c r="X10" s="172">
        <f>IF(J10=0,1,0)</f>
        <v>1</v>
      </c>
      <c r="Y10" s="172">
        <f>IF(H10=0,1,0)</f>
        <v>1</v>
      </c>
      <c r="DY10" s="93">
        <v>1</v>
      </c>
      <c r="DZ10" s="93">
        <v>1</v>
      </c>
      <c r="EA10" s="94" t="s">
        <v>68</v>
      </c>
      <c r="EB10" s="93" t="s">
        <v>64</v>
      </c>
      <c r="EC10" s="94" t="s">
        <v>62</v>
      </c>
      <c r="ED10" s="94" t="s">
        <v>63</v>
      </c>
      <c r="EE10" s="94" t="s">
        <v>140</v>
      </c>
      <c r="EF10" s="95" t="e">
        <f>VLOOKUP(DX10,#REF!,28,0)</f>
        <v>#REF!</v>
      </c>
      <c r="EG10" s="96" t="e">
        <f>VLOOKUP(DX10,#REF!,29,0)</f>
        <v>#REF!</v>
      </c>
      <c r="EH10" s="97" t="e">
        <f t="shared" si="5"/>
        <v>#REF!</v>
      </c>
      <c r="EI10" s="98" t="e">
        <f>VLOOKUP(DX10,#REF!,30,0)</f>
        <v>#REF!</v>
      </c>
      <c r="EJ10" s="97" t="e">
        <f t="shared" si="6"/>
        <v>#REF!</v>
      </c>
      <c r="EK10" s="98" t="e">
        <f>VLOOKUP(DX10,#REF!,31,0)</f>
        <v>#REF!</v>
      </c>
      <c r="EL10" s="97" t="e">
        <f t="shared" si="7"/>
        <v>#REF!</v>
      </c>
      <c r="EM10" s="12" t="s">
        <v>140</v>
      </c>
      <c r="EN10" s="106">
        <f t="shared" si="8"/>
        <v>0</v>
      </c>
      <c r="EO10" s="11"/>
    </row>
    <row r="11" spans="1:145" s="14" customFormat="1" ht="24.75" customHeight="1">
      <c r="A11" s="64">
        <v>3</v>
      </c>
      <c r="B11" s="61" t="s">
        <v>177</v>
      </c>
      <c r="C11" s="37" t="s">
        <v>144</v>
      </c>
      <c r="D11" s="55">
        <v>15</v>
      </c>
      <c r="E11" s="58">
        <v>0</v>
      </c>
      <c r="F11" s="111">
        <f t="shared" si="0"/>
        <v>0</v>
      </c>
      <c r="G11" s="58">
        <v>0</v>
      </c>
      <c r="H11" s="111">
        <f t="shared" si="1"/>
        <v>0</v>
      </c>
      <c r="I11" s="58">
        <v>1</v>
      </c>
      <c r="J11" s="111">
        <f t="shared" si="2"/>
        <v>0.06666666666666667</v>
      </c>
      <c r="K11" s="58">
        <v>14</v>
      </c>
      <c r="L11" s="111">
        <f t="shared" si="3"/>
        <v>0.9333333333333333</v>
      </c>
      <c r="M11" s="58">
        <v>0</v>
      </c>
      <c r="N11" s="111">
        <f t="shared" si="4"/>
        <v>0</v>
      </c>
      <c r="O11" s="183" t="str">
        <f>IF(H11&lt;&gt;0%,"D","#")</f>
        <v>#</v>
      </c>
      <c r="P11" s="183" t="str">
        <f>IF((J11+L11+N11)&gt;=50%,"C","#")</f>
        <v>C</v>
      </c>
      <c r="Q11" s="183" t="str">
        <f>IF((L11+N11)&gt;=50%,"B","#")</f>
        <v>B</v>
      </c>
      <c r="R11" s="183" t="str">
        <f>IF(N11&gt;=50%,"A","#")</f>
        <v>#</v>
      </c>
      <c r="S11" s="56" t="s">
        <v>140</v>
      </c>
      <c r="T11" s="57"/>
      <c r="U11" s="202" t="str">
        <f t="shared" si="9"/>
        <v>B</v>
      </c>
      <c r="V11" s="14">
        <v>4</v>
      </c>
      <c r="W11" s="172">
        <f>IF(R11&gt;=20%,1,0)</f>
        <v>1</v>
      </c>
      <c r="X11" s="172">
        <f>IF(J11=0,1,0)</f>
        <v>0</v>
      </c>
      <c r="Y11" s="172">
        <f>IF(H11=0,1,0)</f>
        <v>1</v>
      </c>
      <c r="DY11" s="93">
        <v>1</v>
      </c>
      <c r="DZ11" s="93">
        <v>1</v>
      </c>
      <c r="EA11" s="94" t="s">
        <v>70</v>
      </c>
      <c r="EB11" s="93" t="s">
        <v>64</v>
      </c>
      <c r="EC11" s="94" t="s">
        <v>62</v>
      </c>
      <c r="ED11" s="94" t="s">
        <v>63</v>
      </c>
      <c r="EE11" s="94" t="s">
        <v>144</v>
      </c>
      <c r="EF11" s="95" t="e">
        <f>VLOOKUP(DX11,#REF!,28,0)</f>
        <v>#REF!</v>
      </c>
      <c r="EG11" s="96" t="e">
        <f>VLOOKUP(DX11,#REF!,29,0)</f>
        <v>#REF!</v>
      </c>
      <c r="EH11" s="97" t="e">
        <f t="shared" si="5"/>
        <v>#REF!</v>
      </c>
      <c r="EI11" s="98" t="e">
        <f>VLOOKUP(DX11,#REF!,30,0)</f>
        <v>#REF!</v>
      </c>
      <c r="EJ11" s="97" t="e">
        <f t="shared" si="6"/>
        <v>#REF!</v>
      </c>
      <c r="EK11" s="98" t="e">
        <f>VLOOKUP(DX11,#REF!,31,0)</f>
        <v>#REF!</v>
      </c>
      <c r="EL11" s="97" t="e">
        <f t="shared" si="7"/>
        <v>#REF!</v>
      </c>
      <c r="EM11" s="12" t="s">
        <v>144</v>
      </c>
      <c r="EN11" s="106">
        <f t="shared" si="8"/>
        <v>0</v>
      </c>
      <c r="EO11" s="11"/>
    </row>
    <row r="12" spans="1:145" s="127" customFormat="1" ht="24.75" customHeight="1">
      <c r="A12" s="189" t="s">
        <v>143</v>
      </c>
      <c r="B12" s="190" t="s">
        <v>126</v>
      </c>
      <c r="C12" s="191"/>
      <c r="D12" s="192">
        <f>SUM(D13:D14)+1</f>
        <v>12</v>
      </c>
      <c r="E12" s="192">
        <f>SUM(E13:E14)</f>
        <v>0</v>
      </c>
      <c r="F12" s="193">
        <f t="shared" si="0"/>
        <v>0</v>
      </c>
      <c r="G12" s="192">
        <f>SUM(G13:G14)</f>
        <v>0</v>
      </c>
      <c r="H12" s="193">
        <f t="shared" si="1"/>
        <v>0</v>
      </c>
      <c r="I12" s="192">
        <f>SUM(I13:I14)</f>
        <v>0</v>
      </c>
      <c r="J12" s="193">
        <f t="shared" si="2"/>
        <v>0</v>
      </c>
      <c r="K12" s="192">
        <f>SUM(K13:K14)</f>
        <v>7</v>
      </c>
      <c r="L12" s="193">
        <f t="shared" si="3"/>
        <v>0.5833333333333334</v>
      </c>
      <c r="M12" s="192">
        <f>SUM(M13:M14)+1</f>
        <v>5</v>
      </c>
      <c r="N12" s="193">
        <f t="shared" si="4"/>
        <v>0.4166666666666667</v>
      </c>
      <c r="O12" s="125"/>
      <c r="P12" s="125"/>
      <c r="Q12" s="125"/>
      <c r="R12" s="37"/>
      <c r="S12" s="183" t="s">
        <v>144</v>
      </c>
      <c r="T12" s="183"/>
      <c r="U12" s="203" t="str">
        <f t="shared" si="9"/>
        <v>A</v>
      </c>
      <c r="V12" s="127">
        <v>5</v>
      </c>
      <c r="W12" s="172"/>
      <c r="X12" s="172"/>
      <c r="Y12" s="172"/>
      <c r="DY12" s="128">
        <v>1</v>
      </c>
      <c r="DZ12" s="128">
        <v>1</v>
      </c>
      <c r="EA12" s="129" t="s">
        <v>68</v>
      </c>
      <c r="EB12" s="128" t="s">
        <v>64</v>
      </c>
      <c r="EC12" s="129" t="s">
        <v>62</v>
      </c>
      <c r="ED12" s="129" t="s">
        <v>63</v>
      </c>
      <c r="EE12" s="129" t="s">
        <v>144</v>
      </c>
      <c r="EF12" s="95" t="e">
        <f>VLOOKUP(DX12,#REF!,28,0)</f>
        <v>#REF!</v>
      </c>
      <c r="EG12" s="130" t="e">
        <f>VLOOKUP(DX12,#REF!,29,0)</f>
        <v>#REF!</v>
      </c>
      <c r="EH12" s="131" t="e">
        <f t="shared" si="5"/>
        <v>#REF!</v>
      </c>
      <c r="EI12" s="132" t="e">
        <f>VLOOKUP(DX12,#REF!,30,0)</f>
        <v>#REF!</v>
      </c>
      <c r="EJ12" s="131" t="e">
        <f t="shared" si="6"/>
        <v>#REF!</v>
      </c>
      <c r="EK12" s="132" t="e">
        <f>VLOOKUP(DX12,#REF!,31,0)</f>
        <v>#REF!</v>
      </c>
      <c r="EL12" s="131" t="e">
        <f t="shared" si="7"/>
        <v>#REF!</v>
      </c>
      <c r="EM12" s="106" t="s">
        <v>144</v>
      </c>
      <c r="EN12" s="106">
        <f t="shared" si="8"/>
        <v>0</v>
      </c>
      <c r="EO12" s="133" t="s">
        <v>193</v>
      </c>
    </row>
    <row r="13" spans="1:145" s="14" customFormat="1" ht="24.75" customHeight="1">
      <c r="A13" s="64">
        <v>1</v>
      </c>
      <c r="B13" s="61" t="s">
        <v>65</v>
      </c>
      <c r="C13" s="37" t="s">
        <v>140</v>
      </c>
      <c r="D13" s="55">
        <v>3</v>
      </c>
      <c r="E13" s="58">
        <v>0</v>
      </c>
      <c r="F13" s="111">
        <f t="shared" si="0"/>
        <v>0</v>
      </c>
      <c r="G13" s="58">
        <v>0</v>
      </c>
      <c r="H13" s="111">
        <f t="shared" si="1"/>
        <v>0</v>
      </c>
      <c r="I13" s="58">
        <v>0</v>
      </c>
      <c r="J13" s="111">
        <f t="shared" si="2"/>
        <v>0</v>
      </c>
      <c r="K13" s="58">
        <v>3</v>
      </c>
      <c r="L13" s="111">
        <f t="shared" si="3"/>
        <v>1</v>
      </c>
      <c r="M13" s="58">
        <v>0</v>
      </c>
      <c r="N13" s="111">
        <f t="shared" si="4"/>
        <v>0</v>
      </c>
      <c r="O13" s="183" t="str">
        <f>IF(H13&lt;&gt;0%,"D","#")</f>
        <v>#</v>
      </c>
      <c r="P13" s="183" t="str">
        <f>IF((J13+L13+N13)&gt;=50%,"C","#")</f>
        <v>C</v>
      </c>
      <c r="Q13" s="183" t="str">
        <f>IF((L13+N13)&gt;=50%,"B","#")</f>
        <v>B</v>
      </c>
      <c r="R13" s="183" t="str">
        <f>IF(N13&gt;=50%,"A","#")</f>
        <v>#</v>
      </c>
      <c r="S13" s="56" t="s">
        <v>140</v>
      </c>
      <c r="T13" s="57"/>
      <c r="U13" s="202" t="str">
        <f t="shared" si="9"/>
        <v>B</v>
      </c>
      <c r="V13" s="14">
        <v>6</v>
      </c>
      <c r="W13" s="172">
        <f>IF(R13&gt;=20%,1,0)</f>
        <v>1</v>
      </c>
      <c r="X13" s="172">
        <f>IF(J13=0,1,0)</f>
        <v>1</v>
      </c>
      <c r="Y13" s="172">
        <f>IF(H13=0,1,0)</f>
        <v>1</v>
      </c>
      <c r="DY13" s="93">
        <v>1</v>
      </c>
      <c r="DZ13" s="93">
        <v>1</v>
      </c>
      <c r="EA13" s="93" t="s">
        <v>68</v>
      </c>
      <c r="EB13" s="93" t="s">
        <v>64</v>
      </c>
      <c r="EC13" s="93" t="s">
        <v>62</v>
      </c>
      <c r="ED13" s="93" t="s">
        <v>63</v>
      </c>
      <c r="EE13" s="93" t="s">
        <v>140</v>
      </c>
      <c r="EF13" s="95" t="e">
        <f>VLOOKUP(DX13,#REF!,28,0)</f>
        <v>#REF!</v>
      </c>
      <c r="EG13" s="96" t="e">
        <f>VLOOKUP(DX13,#REF!,29,0)</f>
        <v>#REF!</v>
      </c>
      <c r="EH13" s="97" t="e">
        <f t="shared" si="5"/>
        <v>#REF!</v>
      </c>
      <c r="EI13" s="98" t="e">
        <f>VLOOKUP(DX13,#REF!,30,0)</f>
        <v>#REF!</v>
      </c>
      <c r="EJ13" s="97" t="e">
        <f t="shared" si="6"/>
        <v>#REF!</v>
      </c>
      <c r="EK13" s="98" t="e">
        <f>VLOOKUP(DX13,#REF!,31,0)</f>
        <v>#REF!</v>
      </c>
      <c r="EL13" s="97" t="e">
        <f t="shared" si="7"/>
        <v>#REF!</v>
      </c>
      <c r="EM13" s="12" t="s">
        <v>140</v>
      </c>
      <c r="EN13" s="106">
        <f t="shared" si="8"/>
        <v>0</v>
      </c>
      <c r="EO13" s="11"/>
    </row>
    <row r="14" spans="1:145" s="14" customFormat="1" ht="24.75" customHeight="1">
      <c r="A14" s="64">
        <v>2</v>
      </c>
      <c r="B14" s="61" t="s">
        <v>61</v>
      </c>
      <c r="C14" s="37" t="s">
        <v>144</v>
      </c>
      <c r="D14" s="55">
        <v>8</v>
      </c>
      <c r="E14" s="58">
        <v>0</v>
      </c>
      <c r="F14" s="111">
        <f t="shared" si="0"/>
        <v>0</v>
      </c>
      <c r="G14" s="58">
        <v>0</v>
      </c>
      <c r="H14" s="111">
        <f t="shared" si="1"/>
        <v>0</v>
      </c>
      <c r="I14" s="58">
        <v>0</v>
      </c>
      <c r="J14" s="111">
        <f t="shared" si="2"/>
        <v>0</v>
      </c>
      <c r="K14" s="58">
        <v>4</v>
      </c>
      <c r="L14" s="111">
        <f t="shared" si="3"/>
        <v>0.5</v>
      </c>
      <c r="M14" s="58">
        <v>4</v>
      </c>
      <c r="N14" s="111">
        <f t="shared" si="4"/>
        <v>0.5</v>
      </c>
      <c r="O14" s="183" t="str">
        <f>IF(H14&lt;&gt;0%,"D","#")</f>
        <v>#</v>
      </c>
      <c r="P14" s="183" t="str">
        <f>IF((J14+L14+N14)&gt;=50%,"C","#")</f>
        <v>C</v>
      </c>
      <c r="Q14" s="183" t="str">
        <f>IF((L14+N14)&gt;=50%,"B","#")</f>
        <v>B</v>
      </c>
      <c r="R14" s="183" t="str">
        <f>IF(N14&gt;=50%,"A","#")</f>
        <v>A</v>
      </c>
      <c r="S14" s="56" t="s">
        <v>144</v>
      </c>
      <c r="T14" s="57"/>
      <c r="U14" s="202" t="str">
        <f t="shared" si="9"/>
        <v>A</v>
      </c>
      <c r="V14" s="127">
        <v>7</v>
      </c>
      <c r="W14" s="172">
        <f>IF(R14&gt;=20%,1,0)</f>
        <v>1</v>
      </c>
      <c r="X14" s="172">
        <f>IF(J14=0,1,0)</f>
        <v>1</v>
      </c>
      <c r="Y14" s="172">
        <f>IF(H14=0,1,0)</f>
        <v>1</v>
      </c>
      <c r="DY14" s="93">
        <v>1</v>
      </c>
      <c r="DZ14" s="93">
        <v>1</v>
      </c>
      <c r="EA14" s="94" t="s">
        <v>70</v>
      </c>
      <c r="EB14" s="93" t="s">
        <v>64</v>
      </c>
      <c r="EC14" s="94" t="s">
        <v>62</v>
      </c>
      <c r="ED14" s="94" t="s">
        <v>63</v>
      </c>
      <c r="EE14" s="94" t="s">
        <v>140</v>
      </c>
      <c r="EF14" s="95" t="e">
        <f>VLOOKUP(DX14,#REF!,28,0)</f>
        <v>#REF!</v>
      </c>
      <c r="EG14" s="96" t="e">
        <f>VLOOKUP(DX14,#REF!,29,0)</f>
        <v>#REF!</v>
      </c>
      <c r="EH14" s="97" t="e">
        <f t="shared" si="5"/>
        <v>#REF!</v>
      </c>
      <c r="EI14" s="98" t="e">
        <f>VLOOKUP(DX14,#REF!,30,0)</f>
        <v>#REF!</v>
      </c>
      <c r="EJ14" s="97" t="e">
        <f t="shared" si="6"/>
        <v>#REF!</v>
      </c>
      <c r="EK14" s="98" t="e">
        <f>VLOOKUP(DX14,#REF!,31,0)</f>
        <v>#REF!</v>
      </c>
      <c r="EL14" s="97" t="e">
        <f t="shared" si="7"/>
        <v>#REF!</v>
      </c>
      <c r="EM14" s="12" t="s">
        <v>140</v>
      </c>
      <c r="EN14" s="106">
        <f t="shared" si="8"/>
        <v>0</v>
      </c>
      <c r="EO14" s="11"/>
    </row>
    <row r="15" spans="1:145" s="127" customFormat="1" ht="24.75" customHeight="1">
      <c r="A15" s="189" t="s">
        <v>66</v>
      </c>
      <c r="B15" s="190" t="s">
        <v>23</v>
      </c>
      <c r="C15" s="191"/>
      <c r="D15" s="192">
        <f>SUM(D16:D17)+2</f>
        <v>11</v>
      </c>
      <c r="E15" s="192">
        <f>SUM(E16:E17)</f>
        <v>0</v>
      </c>
      <c r="F15" s="193">
        <f t="shared" si="0"/>
        <v>0</v>
      </c>
      <c r="G15" s="192">
        <f>SUM(G16:G17)</f>
        <v>0</v>
      </c>
      <c r="H15" s="193">
        <f t="shared" si="1"/>
        <v>0</v>
      </c>
      <c r="I15" s="192">
        <f>SUM(I16:I17)</f>
        <v>1</v>
      </c>
      <c r="J15" s="193">
        <f t="shared" si="2"/>
        <v>0.09090909090909091</v>
      </c>
      <c r="K15" s="192">
        <f>SUM(K16:K17)+2</f>
        <v>10</v>
      </c>
      <c r="L15" s="193">
        <f t="shared" si="3"/>
        <v>0.9090909090909091</v>
      </c>
      <c r="M15" s="192">
        <f>SUM(M16:M17)</f>
        <v>0</v>
      </c>
      <c r="N15" s="193">
        <f t="shared" si="4"/>
        <v>0</v>
      </c>
      <c r="O15" s="125"/>
      <c r="P15" s="125"/>
      <c r="Q15" s="125"/>
      <c r="R15" s="37"/>
      <c r="S15" s="183" t="s">
        <v>140</v>
      </c>
      <c r="T15" s="183"/>
      <c r="U15" s="203" t="str">
        <f t="shared" si="9"/>
        <v>B</v>
      </c>
      <c r="V15" s="14">
        <v>8</v>
      </c>
      <c r="W15" s="172"/>
      <c r="X15" s="172"/>
      <c r="Y15" s="172"/>
      <c r="DY15" s="128">
        <v>1</v>
      </c>
      <c r="DZ15" s="128">
        <v>1</v>
      </c>
      <c r="EA15" s="129" t="s">
        <v>70</v>
      </c>
      <c r="EB15" s="128" t="s">
        <v>64</v>
      </c>
      <c r="EC15" s="129" t="s">
        <v>62</v>
      </c>
      <c r="ED15" s="129" t="s">
        <v>63</v>
      </c>
      <c r="EE15" s="129" t="s">
        <v>144</v>
      </c>
      <c r="EF15" s="95" t="e">
        <f>VLOOKUP(DX15,#REF!,28,0)</f>
        <v>#REF!</v>
      </c>
      <c r="EG15" s="130" t="e">
        <f>VLOOKUP(DX15,#REF!,29,0)</f>
        <v>#REF!</v>
      </c>
      <c r="EH15" s="131" t="e">
        <f t="shared" si="5"/>
        <v>#REF!</v>
      </c>
      <c r="EI15" s="132" t="e">
        <f>VLOOKUP(DX15,#REF!,30,0)</f>
        <v>#REF!</v>
      </c>
      <c r="EJ15" s="131" t="e">
        <f t="shared" si="6"/>
        <v>#REF!</v>
      </c>
      <c r="EK15" s="132" t="e">
        <f>VLOOKUP(DX15,#REF!,31,0)</f>
        <v>#REF!</v>
      </c>
      <c r="EL15" s="131" t="e">
        <f t="shared" si="7"/>
        <v>#REF!</v>
      </c>
      <c r="EM15" s="106" t="s">
        <v>140</v>
      </c>
      <c r="EN15" s="106">
        <f t="shared" si="8"/>
        <v>0</v>
      </c>
      <c r="EO15" s="133"/>
    </row>
    <row r="16" spans="1:145" s="14" customFormat="1" ht="24.75" customHeight="1">
      <c r="A16" s="103">
        <v>1</v>
      </c>
      <c r="B16" s="61" t="s">
        <v>69</v>
      </c>
      <c r="C16" s="37" t="s">
        <v>140</v>
      </c>
      <c r="D16" s="55">
        <v>4</v>
      </c>
      <c r="E16" s="58">
        <v>0</v>
      </c>
      <c r="F16" s="111">
        <f t="shared" si="0"/>
        <v>0</v>
      </c>
      <c r="G16" s="58">
        <v>0</v>
      </c>
      <c r="H16" s="111">
        <f t="shared" si="1"/>
        <v>0</v>
      </c>
      <c r="I16" s="58">
        <v>0</v>
      </c>
      <c r="J16" s="111">
        <f t="shared" si="2"/>
        <v>0</v>
      </c>
      <c r="K16" s="58">
        <v>4</v>
      </c>
      <c r="L16" s="111">
        <f t="shared" si="3"/>
        <v>1</v>
      </c>
      <c r="M16" s="58">
        <v>0</v>
      </c>
      <c r="N16" s="111">
        <f t="shared" si="4"/>
        <v>0</v>
      </c>
      <c r="O16" s="183" t="str">
        <f>IF(H16&lt;&gt;0%,"D","#")</f>
        <v>#</v>
      </c>
      <c r="P16" s="183" t="str">
        <f>IF((J16+L16+N16)&gt;=50%,"C","#")</f>
        <v>C</v>
      </c>
      <c r="Q16" s="183" t="str">
        <f>IF((L16+N16)&gt;=50%,"B","#")</f>
        <v>B</v>
      </c>
      <c r="R16" s="183" t="str">
        <f>IF(N16&gt;=50%,"A","#")</f>
        <v>#</v>
      </c>
      <c r="S16" s="56" t="s">
        <v>140</v>
      </c>
      <c r="T16" s="57"/>
      <c r="U16" s="202" t="str">
        <f t="shared" si="9"/>
        <v>B</v>
      </c>
      <c r="V16" s="127">
        <v>9</v>
      </c>
      <c r="W16" s="172">
        <f>IF(R16&gt;=20%,1,0)</f>
        <v>1</v>
      </c>
      <c r="X16" s="172">
        <f>IF(J16=0,1,0)</f>
        <v>1</v>
      </c>
      <c r="Y16" s="172">
        <f>IF(H16=0,1,0)</f>
        <v>1</v>
      </c>
      <c r="DY16" s="93">
        <v>1</v>
      </c>
      <c r="DZ16" s="93">
        <v>1</v>
      </c>
      <c r="EA16" s="94" t="s">
        <v>68</v>
      </c>
      <c r="EB16" s="93" t="s">
        <v>64</v>
      </c>
      <c r="EC16" s="94" t="s">
        <v>62</v>
      </c>
      <c r="ED16" s="94" t="s">
        <v>63</v>
      </c>
      <c r="EE16" s="94" t="s">
        <v>144</v>
      </c>
      <c r="EF16" s="95" t="e">
        <f>VLOOKUP(DX16,#REF!,28,0)</f>
        <v>#REF!</v>
      </c>
      <c r="EG16" s="96" t="e">
        <f>VLOOKUP(DX16,#REF!,29,0)</f>
        <v>#REF!</v>
      </c>
      <c r="EH16" s="97" t="e">
        <f t="shared" si="5"/>
        <v>#REF!</v>
      </c>
      <c r="EI16" s="98" t="e">
        <f>VLOOKUP(DX16,#REF!,30,0)</f>
        <v>#REF!</v>
      </c>
      <c r="EJ16" s="97" t="e">
        <f t="shared" si="6"/>
        <v>#REF!</v>
      </c>
      <c r="EK16" s="98" t="e">
        <f>VLOOKUP(DX16,#REF!,31,0)</f>
        <v>#REF!</v>
      </c>
      <c r="EL16" s="97" t="e">
        <f t="shared" si="7"/>
        <v>#REF!</v>
      </c>
      <c r="EM16" s="12" t="s">
        <v>140</v>
      </c>
      <c r="EN16" s="106">
        <f t="shared" si="8"/>
        <v>0</v>
      </c>
      <c r="EO16" s="11"/>
    </row>
    <row r="17" spans="1:145" s="14" customFormat="1" ht="24.75" customHeight="1">
      <c r="A17" s="103">
        <v>2</v>
      </c>
      <c r="B17" s="61" t="s">
        <v>178</v>
      </c>
      <c r="C17" s="37" t="s">
        <v>140</v>
      </c>
      <c r="D17" s="55">
        <v>5</v>
      </c>
      <c r="E17" s="58">
        <v>0</v>
      </c>
      <c r="F17" s="111">
        <f t="shared" si="0"/>
        <v>0</v>
      </c>
      <c r="G17" s="58">
        <v>0</v>
      </c>
      <c r="H17" s="111">
        <f t="shared" si="1"/>
        <v>0</v>
      </c>
      <c r="I17" s="58">
        <v>1</v>
      </c>
      <c r="J17" s="111">
        <f t="shared" si="2"/>
        <v>0.2</v>
      </c>
      <c r="K17" s="58">
        <v>4</v>
      </c>
      <c r="L17" s="111">
        <f t="shared" si="3"/>
        <v>0.8</v>
      </c>
      <c r="M17" s="58">
        <v>0</v>
      </c>
      <c r="N17" s="111">
        <f t="shared" si="4"/>
        <v>0</v>
      </c>
      <c r="O17" s="183" t="str">
        <f>IF(H17&lt;&gt;0%,"D","#")</f>
        <v>#</v>
      </c>
      <c r="P17" s="183" t="str">
        <f>IF((J17+L17+N17)&gt;=50%,"C","#")</f>
        <v>C</v>
      </c>
      <c r="Q17" s="183" t="str">
        <f>IF((L17+N17)&gt;=50%,"B","#")</f>
        <v>B</v>
      </c>
      <c r="R17" s="183" t="str">
        <f>IF(N17&gt;=50%,"A","#")</f>
        <v>#</v>
      </c>
      <c r="S17" s="56" t="s">
        <v>140</v>
      </c>
      <c r="T17" s="57"/>
      <c r="U17" s="202" t="str">
        <f t="shared" si="9"/>
        <v>B</v>
      </c>
      <c r="V17" s="14">
        <v>10</v>
      </c>
      <c r="W17" s="172">
        <f>IF(R17&gt;=20%,1,0)</f>
        <v>1</v>
      </c>
      <c r="X17" s="172">
        <f>IF(J17=0,1,0)</f>
        <v>0</v>
      </c>
      <c r="Y17" s="172">
        <f>IF(H17=0,1,0)</f>
        <v>1</v>
      </c>
      <c r="DY17" s="93">
        <v>1</v>
      </c>
      <c r="DZ17" s="93">
        <v>1</v>
      </c>
      <c r="EA17" s="94" t="s">
        <v>68</v>
      </c>
      <c r="EB17" s="93" t="s">
        <v>64</v>
      </c>
      <c r="EC17" s="94" t="s">
        <v>62</v>
      </c>
      <c r="ED17" s="94" t="s">
        <v>63</v>
      </c>
      <c r="EE17" s="94" t="s">
        <v>144</v>
      </c>
      <c r="EF17" s="95" t="e">
        <f>VLOOKUP(DX17,#REF!,28,0)</f>
        <v>#REF!</v>
      </c>
      <c r="EG17" s="96" t="e">
        <f>VLOOKUP(DX17,#REF!,29,0)</f>
        <v>#REF!</v>
      </c>
      <c r="EH17" s="97" t="e">
        <f t="shared" si="5"/>
        <v>#REF!</v>
      </c>
      <c r="EI17" s="98" t="e">
        <f>VLOOKUP(DX17,#REF!,30,0)</f>
        <v>#REF!</v>
      </c>
      <c r="EJ17" s="97" t="e">
        <f t="shared" si="6"/>
        <v>#REF!</v>
      </c>
      <c r="EK17" s="98" t="e">
        <f>VLOOKUP(DX17,#REF!,31,0)</f>
        <v>#REF!</v>
      </c>
      <c r="EL17" s="97" t="e">
        <f t="shared" si="7"/>
        <v>#REF!</v>
      </c>
      <c r="EM17" s="12" t="s">
        <v>144</v>
      </c>
      <c r="EN17" s="106">
        <f t="shared" si="8"/>
        <v>0</v>
      </c>
      <c r="EO17" s="11"/>
    </row>
    <row r="18" spans="1:145" s="127" customFormat="1" ht="24.75" customHeight="1">
      <c r="A18" s="189" t="s">
        <v>73</v>
      </c>
      <c r="B18" s="190" t="s">
        <v>7</v>
      </c>
      <c r="C18" s="191"/>
      <c r="D18" s="192">
        <f>SUM(D19:D22)+2</f>
        <v>20</v>
      </c>
      <c r="E18" s="192">
        <f>SUM(E19:E22)</f>
        <v>0</v>
      </c>
      <c r="F18" s="193">
        <f t="shared" si="0"/>
        <v>0</v>
      </c>
      <c r="G18" s="192">
        <f>SUM(G19:G22)</f>
        <v>0</v>
      </c>
      <c r="H18" s="193">
        <f t="shared" si="1"/>
        <v>0</v>
      </c>
      <c r="I18" s="192">
        <f>SUM(I19:I22)</f>
        <v>1</v>
      </c>
      <c r="J18" s="193">
        <f t="shared" si="2"/>
        <v>0.05</v>
      </c>
      <c r="K18" s="192">
        <f>SUM(K19:K22)+1</f>
        <v>10</v>
      </c>
      <c r="L18" s="193">
        <f t="shared" si="3"/>
        <v>0.5</v>
      </c>
      <c r="M18" s="192">
        <f>SUM(M19:M22)+1</f>
        <v>9</v>
      </c>
      <c r="N18" s="193">
        <f t="shared" si="4"/>
        <v>0.45</v>
      </c>
      <c r="O18" s="125"/>
      <c r="P18" s="125"/>
      <c r="Q18" s="125"/>
      <c r="R18" s="37"/>
      <c r="S18" s="183" t="s">
        <v>140</v>
      </c>
      <c r="T18" s="183"/>
      <c r="U18" s="203" t="s">
        <v>144</v>
      </c>
      <c r="V18" s="127">
        <v>11</v>
      </c>
      <c r="W18" s="172"/>
      <c r="X18" s="172"/>
      <c r="Y18" s="172"/>
      <c r="DY18" s="128">
        <v>1</v>
      </c>
      <c r="DZ18" s="128">
        <v>1</v>
      </c>
      <c r="EA18" s="129" t="s">
        <v>70</v>
      </c>
      <c r="EB18" s="128" t="s">
        <v>64</v>
      </c>
      <c r="EC18" s="129" t="s">
        <v>62</v>
      </c>
      <c r="ED18" s="129" t="s">
        <v>63</v>
      </c>
      <c r="EE18" s="129" t="s">
        <v>140</v>
      </c>
      <c r="EF18" s="95" t="e">
        <f>VLOOKUP(DX18,#REF!,28,0)</f>
        <v>#REF!</v>
      </c>
      <c r="EG18" s="130" t="e">
        <f>VLOOKUP(DX18,#REF!,29,0)</f>
        <v>#REF!</v>
      </c>
      <c r="EH18" s="131" t="e">
        <f t="shared" si="5"/>
        <v>#REF!</v>
      </c>
      <c r="EI18" s="132" t="e">
        <f>VLOOKUP(DX18,#REF!,30,0)</f>
        <v>#REF!</v>
      </c>
      <c r="EJ18" s="131" t="e">
        <f t="shared" si="6"/>
        <v>#REF!</v>
      </c>
      <c r="EK18" s="132" t="e">
        <f>VLOOKUP(DX18,#REF!,31,0)</f>
        <v>#REF!</v>
      </c>
      <c r="EL18" s="131" t="e">
        <f t="shared" si="7"/>
        <v>#REF!</v>
      </c>
      <c r="EM18" s="106" t="s">
        <v>144</v>
      </c>
      <c r="EN18" s="106">
        <f t="shared" si="8"/>
        <v>0</v>
      </c>
      <c r="EO18" s="133"/>
    </row>
    <row r="19" spans="1:145" s="14" customFormat="1" ht="24.75" customHeight="1">
      <c r="A19" s="103">
        <v>1</v>
      </c>
      <c r="B19" s="61" t="s">
        <v>9</v>
      </c>
      <c r="C19" s="37" t="s">
        <v>144</v>
      </c>
      <c r="D19" s="55">
        <v>5</v>
      </c>
      <c r="E19" s="58">
        <v>0</v>
      </c>
      <c r="F19" s="111">
        <f t="shared" si="0"/>
        <v>0</v>
      </c>
      <c r="G19" s="58">
        <v>0</v>
      </c>
      <c r="H19" s="111">
        <f t="shared" si="1"/>
        <v>0</v>
      </c>
      <c r="I19" s="58">
        <v>0</v>
      </c>
      <c r="J19" s="111">
        <f t="shared" si="2"/>
        <v>0</v>
      </c>
      <c r="K19" s="58">
        <v>2</v>
      </c>
      <c r="L19" s="111">
        <f t="shared" si="3"/>
        <v>0.4</v>
      </c>
      <c r="M19" s="58">
        <v>3</v>
      </c>
      <c r="N19" s="111">
        <f t="shared" si="4"/>
        <v>0.6</v>
      </c>
      <c r="O19" s="183" t="str">
        <f>IF(H19&lt;&gt;0%,"D","#")</f>
        <v>#</v>
      </c>
      <c r="P19" s="183" t="str">
        <f>IF((J19+L19+N19)&gt;=50%,"C","#")</f>
        <v>C</v>
      </c>
      <c r="Q19" s="183" t="str">
        <f>IF((L19+N19)&gt;=50%,"B","#")</f>
        <v>B</v>
      </c>
      <c r="R19" s="183" t="str">
        <f>IF(N19&gt;=50%,"A","#")</f>
        <v>A</v>
      </c>
      <c r="S19" s="56" t="s">
        <v>144</v>
      </c>
      <c r="T19" s="57"/>
      <c r="U19" s="202" t="str">
        <f t="shared" si="9"/>
        <v>A</v>
      </c>
      <c r="V19" s="14">
        <v>12</v>
      </c>
      <c r="W19" s="172">
        <f>IF(R19&gt;=20%,1,0)</f>
        <v>1</v>
      </c>
      <c r="X19" s="172">
        <f>IF(J19=0,1,0)</f>
        <v>1</v>
      </c>
      <c r="Y19" s="172">
        <f>IF(H19=0,1,0)</f>
        <v>1</v>
      </c>
      <c r="DY19" s="93">
        <v>1</v>
      </c>
      <c r="DZ19" s="93">
        <v>1</v>
      </c>
      <c r="EA19" s="94" t="s">
        <v>70</v>
      </c>
      <c r="EB19" s="93" t="s">
        <v>64</v>
      </c>
      <c r="EC19" s="94" t="s">
        <v>62</v>
      </c>
      <c r="ED19" s="100" t="s">
        <v>63</v>
      </c>
      <c r="EE19" s="100" t="s">
        <v>140</v>
      </c>
      <c r="EF19" s="95" t="e">
        <f>VLOOKUP(DX19,#REF!,28,0)</f>
        <v>#REF!</v>
      </c>
      <c r="EG19" s="96" t="e">
        <f>VLOOKUP(DX19,#REF!,29,0)</f>
        <v>#REF!</v>
      </c>
      <c r="EH19" s="97" t="e">
        <f t="shared" si="5"/>
        <v>#REF!</v>
      </c>
      <c r="EI19" s="98" t="e">
        <f>VLOOKUP(DX19,#REF!,30,0)</f>
        <v>#REF!</v>
      </c>
      <c r="EJ19" s="97" t="e">
        <f t="shared" si="6"/>
        <v>#REF!</v>
      </c>
      <c r="EK19" s="98" t="e">
        <f>VLOOKUP(DX19,#REF!,31,0)</f>
        <v>#REF!</v>
      </c>
      <c r="EL19" s="97" t="e">
        <f t="shared" si="7"/>
        <v>#REF!</v>
      </c>
      <c r="EM19" s="12" t="s">
        <v>140</v>
      </c>
      <c r="EN19" s="106">
        <f t="shared" si="8"/>
        <v>0</v>
      </c>
      <c r="EO19" s="11"/>
    </row>
    <row r="20" spans="1:145" s="14" customFormat="1" ht="24.75" customHeight="1">
      <c r="A20" s="103">
        <v>2</v>
      </c>
      <c r="B20" s="61" t="s">
        <v>11</v>
      </c>
      <c r="C20" s="58" t="s">
        <v>144</v>
      </c>
      <c r="D20" s="55">
        <f>E20+G20+I20+K20+M20</f>
        <v>5</v>
      </c>
      <c r="E20" s="58">
        <v>0</v>
      </c>
      <c r="F20" s="111">
        <f t="shared" si="0"/>
        <v>0</v>
      </c>
      <c r="G20" s="58">
        <v>0</v>
      </c>
      <c r="H20" s="111">
        <f t="shared" si="1"/>
        <v>0</v>
      </c>
      <c r="I20" s="58">
        <v>0</v>
      </c>
      <c r="J20" s="111">
        <f t="shared" si="2"/>
        <v>0</v>
      </c>
      <c r="K20" s="58">
        <v>3</v>
      </c>
      <c r="L20" s="111">
        <f t="shared" si="3"/>
        <v>0.6</v>
      </c>
      <c r="M20" s="58">
        <v>2</v>
      </c>
      <c r="N20" s="111">
        <f t="shared" si="4"/>
        <v>0.4</v>
      </c>
      <c r="O20" s="183" t="str">
        <f>IF(H20&lt;&gt;0%,"D","#")</f>
        <v>#</v>
      </c>
      <c r="P20" s="183" t="str">
        <f>IF((J20+L20+N20)&gt;=50%,"C","#")</f>
        <v>C</v>
      </c>
      <c r="Q20" s="183" t="str">
        <f>IF((L20+N20)&gt;=50%,"B","#")</f>
        <v>B</v>
      </c>
      <c r="R20" s="183" t="str">
        <f>IF(N20&gt;=50%,"A","#")</f>
        <v>#</v>
      </c>
      <c r="S20" s="56" t="s">
        <v>140</v>
      </c>
      <c r="T20" s="57"/>
      <c r="U20" s="202" t="str">
        <f t="shared" si="9"/>
        <v>B</v>
      </c>
      <c r="V20" s="127">
        <v>13</v>
      </c>
      <c r="W20" s="172">
        <f>IF(R20&gt;=20%,1,0)</f>
        <v>1</v>
      </c>
      <c r="X20" s="172">
        <f>IF(J20=0,1,0)</f>
        <v>1</v>
      </c>
      <c r="Y20" s="172">
        <f>IF(H20=0,1,0)</f>
        <v>1</v>
      </c>
      <c r="DY20" s="93"/>
      <c r="DZ20" s="93"/>
      <c r="EA20" s="94"/>
      <c r="EB20" s="93"/>
      <c r="EC20" s="94"/>
      <c r="ED20" s="101"/>
      <c r="EE20" s="101"/>
      <c r="EF20" s="95"/>
      <c r="EG20" s="96"/>
      <c r="EH20" s="97"/>
      <c r="EI20" s="98"/>
      <c r="EJ20" s="97"/>
      <c r="EK20" s="98"/>
      <c r="EL20" s="97"/>
      <c r="EM20" s="12"/>
      <c r="EN20" s="106"/>
      <c r="EO20" s="11"/>
    </row>
    <row r="21" spans="1:145" s="14" customFormat="1" ht="24.75" customHeight="1">
      <c r="A21" s="103">
        <v>3</v>
      </c>
      <c r="B21" s="61" t="s">
        <v>8</v>
      </c>
      <c r="C21" s="37" t="s">
        <v>144</v>
      </c>
      <c r="D21" s="55">
        <f>E21+G21+I21+K21+M21</f>
        <v>4</v>
      </c>
      <c r="E21" s="58">
        <v>0</v>
      </c>
      <c r="F21" s="111">
        <f t="shared" si="0"/>
        <v>0</v>
      </c>
      <c r="G21" s="58">
        <v>0</v>
      </c>
      <c r="H21" s="111">
        <f t="shared" si="1"/>
        <v>0</v>
      </c>
      <c r="I21" s="58">
        <v>1</v>
      </c>
      <c r="J21" s="111">
        <f t="shared" si="2"/>
        <v>0.25</v>
      </c>
      <c r="K21" s="58">
        <v>1</v>
      </c>
      <c r="L21" s="111">
        <f t="shared" si="3"/>
        <v>0.25</v>
      </c>
      <c r="M21" s="58">
        <v>2</v>
      </c>
      <c r="N21" s="111">
        <f t="shared" si="4"/>
        <v>0.5</v>
      </c>
      <c r="O21" s="183" t="str">
        <f>IF(H21&lt;&gt;0%,"D","#")</f>
        <v>#</v>
      </c>
      <c r="P21" s="183" t="str">
        <f>IF((J21+L21+N21)&gt;=50%,"C","#")</f>
        <v>C</v>
      </c>
      <c r="Q21" s="183" t="str">
        <f>IF((L21+N21)&gt;=50%,"B","#")</f>
        <v>B</v>
      </c>
      <c r="R21" s="183" t="str">
        <f>IF(N21&gt;=50%,"A","#")</f>
        <v>A</v>
      </c>
      <c r="S21" s="56" t="s">
        <v>140</v>
      </c>
      <c r="T21" s="204" t="s">
        <v>260</v>
      </c>
      <c r="U21" s="202" t="s">
        <v>144</v>
      </c>
      <c r="V21" s="14">
        <v>14</v>
      </c>
      <c r="W21" s="172">
        <f>IF(R21&gt;=20%,1,0)</f>
        <v>1</v>
      </c>
      <c r="X21" s="172">
        <f>IF(J21=0,1,0)</f>
        <v>0</v>
      </c>
      <c r="Y21" s="172">
        <f>IF(H21=0,1,0)</f>
        <v>1</v>
      </c>
      <c r="DY21" s="93"/>
      <c r="DZ21" s="93"/>
      <c r="EA21" s="94"/>
      <c r="EB21" s="93"/>
      <c r="EC21" s="94"/>
      <c r="ED21" s="101"/>
      <c r="EE21" s="101"/>
      <c r="EF21" s="95"/>
      <c r="EG21" s="96"/>
      <c r="EH21" s="97"/>
      <c r="EI21" s="98"/>
      <c r="EJ21" s="97"/>
      <c r="EK21" s="98"/>
      <c r="EL21" s="97"/>
      <c r="EM21" s="12"/>
      <c r="EN21" s="106"/>
      <c r="EO21" s="11"/>
    </row>
    <row r="22" spans="1:145" s="14" customFormat="1" ht="24.75" customHeight="1">
      <c r="A22" s="103">
        <v>4</v>
      </c>
      <c r="B22" s="61" t="s">
        <v>114</v>
      </c>
      <c r="C22" s="37" t="s">
        <v>144</v>
      </c>
      <c r="D22" s="55">
        <v>4</v>
      </c>
      <c r="E22" s="58">
        <v>0</v>
      </c>
      <c r="F22" s="111">
        <f t="shared" si="0"/>
        <v>0</v>
      </c>
      <c r="G22" s="58">
        <v>0</v>
      </c>
      <c r="H22" s="111">
        <f t="shared" si="1"/>
        <v>0</v>
      </c>
      <c r="I22" s="58">
        <v>0</v>
      </c>
      <c r="J22" s="111">
        <f t="shared" si="2"/>
        <v>0</v>
      </c>
      <c r="K22" s="58">
        <v>3</v>
      </c>
      <c r="L22" s="111">
        <f t="shared" si="3"/>
        <v>0.75</v>
      </c>
      <c r="M22" s="58">
        <v>1</v>
      </c>
      <c r="N22" s="111">
        <f t="shared" si="4"/>
        <v>0.25</v>
      </c>
      <c r="O22" s="183" t="str">
        <f>IF(H22&lt;&gt;0%,"D","#")</f>
        <v>#</v>
      </c>
      <c r="P22" s="183" t="str">
        <f>IF((J22+L22+N22)&gt;=50%,"C","#")</f>
        <v>C</v>
      </c>
      <c r="Q22" s="183" t="str">
        <f>IF((L22+N22)&gt;=50%,"B","#")</f>
        <v>B</v>
      </c>
      <c r="R22" s="183" t="str">
        <f>IF(N22&gt;=50%,"A","#")</f>
        <v>#</v>
      </c>
      <c r="S22" s="56" t="s">
        <v>140</v>
      </c>
      <c r="T22" s="57"/>
      <c r="U22" s="202" t="str">
        <f t="shared" si="9"/>
        <v>B</v>
      </c>
      <c r="V22" s="127">
        <v>15</v>
      </c>
      <c r="W22" s="172">
        <f>IF(R22&gt;=20%,1,0)</f>
        <v>1</v>
      </c>
      <c r="X22" s="172">
        <f>IF(J22=0,1,0)</f>
        <v>1</v>
      </c>
      <c r="Y22" s="172">
        <f>IF(H22=0,1,0)</f>
        <v>1</v>
      </c>
      <c r="DY22" s="93">
        <v>1</v>
      </c>
      <c r="DZ22" s="93">
        <v>0.8</v>
      </c>
      <c r="EA22" s="94" t="s">
        <v>68</v>
      </c>
      <c r="EB22" s="93" t="s">
        <v>64</v>
      </c>
      <c r="EC22" s="94" t="s">
        <v>62</v>
      </c>
      <c r="ED22" s="94" t="s">
        <v>63</v>
      </c>
      <c r="EE22" s="94" t="s">
        <v>140</v>
      </c>
      <c r="EF22" s="95" t="e">
        <f>VLOOKUP(DX22,#REF!,28,0)</f>
        <v>#REF!</v>
      </c>
      <c r="EG22" s="96" t="e">
        <f>VLOOKUP(DX22,#REF!,29,0)</f>
        <v>#REF!</v>
      </c>
      <c r="EH22" s="97" t="e">
        <f>EG22/EF22</f>
        <v>#REF!</v>
      </c>
      <c r="EI22" s="98" t="e">
        <f>VLOOKUP(DX22,#REF!,30,0)</f>
        <v>#REF!</v>
      </c>
      <c r="EJ22" s="97" t="e">
        <f>EI22/EF22</f>
        <v>#REF!</v>
      </c>
      <c r="EK22" s="98" t="e">
        <f>VLOOKUP(DX22,#REF!,31,0)</f>
        <v>#REF!</v>
      </c>
      <c r="EL22" s="97" t="e">
        <f>EK22/EF22</f>
        <v>#REF!</v>
      </c>
      <c r="EM22" s="12" t="s">
        <v>140</v>
      </c>
      <c r="EN22" s="106">
        <f>EP22</f>
        <v>0</v>
      </c>
      <c r="EO22" s="11"/>
    </row>
    <row r="23" spans="1:145" s="127" customFormat="1" ht="24.75" customHeight="1">
      <c r="A23" s="189" t="s">
        <v>79</v>
      </c>
      <c r="B23" s="190" t="s">
        <v>1</v>
      </c>
      <c r="C23" s="191"/>
      <c r="D23" s="192">
        <f>SUM(D24:D27)+2</f>
        <v>36</v>
      </c>
      <c r="E23" s="192">
        <f>SUM(E24:E27)</f>
        <v>0</v>
      </c>
      <c r="F23" s="193">
        <f t="shared" si="0"/>
        <v>0</v>
      </c>
      <c r="G23" s="192">
        <f>SUM(G24:G27)</f>
        <v>0</v>
      </c>
      <c r="H23" s="193">
        <f t="shared" si="1"/>
        <v>0</v>
      </c>
      <c r="I23" s="192">
        <f>SUM(I24:I27)</f>
        <v>1</v>
      </c>
      <c r="J23" s="193">
        <f t="shared" si="2"/>
        <v>0.027777777777777776</v>
      </c>
      <c r="K23" s="192">
        <f>SUM(K24:K27)+1</f>
        <v>27</v>
      </c>
      <c r="L23" s="193">
        <f t="shared" si="3"/>
        <v>0.75</v>
      </c>
      <c r="M23" s="192">
        <f>SUM(M24:M27)+1</f>
        <v>8</v>
      </c>
      <c r="N23" s="193">
        <f t="shared" si="4"/>
        <v>0.2222222222222222</v>
      </c>
      <c r="O23" s="125"/>
      <c r="P23" s="125"/>
      <c r="Q23" s="125"/>
      <c r="R23" s="37"/>
      <c r="S23" s="183" t="s">
        <v>140</v>
      </c>
      <c r="T23" s="183"/>
      <c r="U23" s="203" t="str">
        <f t="shared" si="9"/>
        <v>B</v>
      </c>
      <c r="V23" s="14">
        <v>16</v>
      </c>
      <c r="W23" s="172"/>
      <c r="X23" s="172"/>
      <c r="Y23" s="172"/>
      <c r="DY23" s="128">
        <v>1</v>
      </c>
      <c r="DZ23" s="128">
        <v>1</v>
      </c>
      <c r="EA23" s="128" t="s">
        <v>74</v>
      </c>
      <c r="EB23" s="128" t="s">
        <v>64</v>
      </c>
      <c r="EC23" s="129" t="s">
        <v>62</v>
      </c>
      <c r="ED23" s="129" t="s">
        <v>63</v>
      </c>
      <c r="EE23" s="129" t="s">
        <v>144</v>
      </c>
      <c r="EF23" s="95" t="e">
        <f>VLOOKUP(DX23,#REF!,28,0)</f>
        <v>#REF!</v>
      </c>
      <c r="EG23" s="130" t="e">
        <f>VLOOKUP(DX23,#REF!,29,0)</f>
        <v>#REF!</v>
      </c>
      <c r="EH23" s="131" t="e">
        <f>EG23/EF23</f>
        <v>#REF!</v>
      </c>
      <c r="EI23" s="132" t="e">
        <f>VLOOKUP(DX23,#REF!,30,0)</f>
        <v>#REF!</v>
      </c>
      <c r="EJ23" s="131" t="e">
        <f>EI23/EF23</f>
        <v>#REF!</v>
      </c>
      <c r="EK23" s="132" t="e">
        <f>VLOOKUP(DX23,#REF!,31,0)</f>
        <v>#REF!</v>
      </c>
      <c r="EL23" s="131" t="e">
        <f>EK23/EF23</f>
        <v>#REF!</v>
      </c>
      <c r="EM23" s="106" t="s">
        <v>140</v>
      </c>
      <c r="EN23" s="106">
        <f>EP23</f>
        <v>0</v>
      </c>
      <c r="EO23" s="133"/>
    </row>
    <row r="24" spans="1:145" s="14" customFormat="1" ht="24.75" customHeight="1">
      <c r="A24" s="103">
        <v>1</v>
      </c>
      <c r="B24" s="61" t="s">
        <v>75</v>
      </c>
      <c r="C24" s="37" t="s">
        <v>144</v>
      </c>
      <c r="D24" s="55">
        <v>13</v>
      </c>
      <c r="E24" s="58">
        <v>0</v>
      </c>
      <c r="F24" s="111">
        <f t="shared" si="0"/>
        <v>0</v>
      </c>
      <c r="G24" s="58">
        <v>0</v>
      </c>
      <c r="H24" s="111">
        <f t="shared" si="1"/>
        <v>0</v>
      </c>
      <c r="I24" s="58">
        <v>0</v>
      </c>
      <c r="J24" s="111">
        <f t="shared" si="2"/>
        <v>0</v>
      </c>
      <c r="K24" s="58">
        <v>10</v>
      </c>
      <c r="L24" s="111">
        <f t="shared" si="3"/>
        <v>0.7692307692307693</v>
      </c>
      <c r="M24" s="58">
        <v>3</v>
      </c>
      <c r="N24" s="111">
        <f t="shared" si="4"/>
        <v>0.23076923076923078</v>
      </c>
      <c r="O24" s="183" t="str">
        <f>IF(H24&lt;&gt;0%,"D","#")</f>
        <v>#</v>
      </c>
      <c r="P24" s="183" t="str">
        <f>IF((J24+L24+N24)&gt;=50%,"C","#")</f>
        <v>C</v>
      </c>
      <c r="Q24" s="183" t="str">
        <f>IF((L24+N24)&gt;=50%,"B","#")</f>
        <v>B</v>
      </c>
      <c r="R24" s="183" t="str">
        <f>IF(N24&gt;=50%,"A","#")</f>
        <v>#</v>
      </c>
      <c r="S24" s="56" t="s">
        <v>140</v>
      </c>
      <c r="T24" s="57"/>
      <c r="U24" s="202" t="str">
        <f t="shared" si="9"/>
        <v>B</v>
      </c>
      <c r="V24" s="127">
        <v>17</v>
      </c>
      <c r="W24" s="172">
        <f>IF(R24&gt;=20%,1,0)</f>
        <v>1</v>
      </c>
      <c r="X24" s="172">
        <f>IF(J24=0,1,0)</f>
        <v>1</v>
      </c>
      <c r="Y24" s="172">
        <f>IF(H24=0,1,0)</f>
        <v>1</v>
      </c>
      <c r="DY24" s="93">
        <v>1</v>
      </c>
      <c r="DZ24" s="93">
        <v>1</v>
      </c>
      <c r="EA24" s="94" t="s">
        <v>70</v>
      </c>
      <c r="EB24" s="93" t="s">
        <v>64</v>
      </c>
      <c r="EC24" s="94" t="s">
        <v>62</v>
      </c>
      <c r="ED24" s="94" t="s">
        <v>63</v>
      </c>
      <c r="EE24" s="94" t="s">
        <v>140</v>
      </c>
      <c r="EF24" s="95" t="e">
        <f>VLOOKUP(DX24,#REF!,28,0)</f>
        <v>#REF!</v>
      </c>
      <c r="EG24" s="96" t="e">
        <f>VLOOKUP(DX24,#REF!,29,0)</f>
        <v>#REF!</v>
      </c>
      <c r="EH24" s="97" t="e">
        <f>EG24/EF24</f>
        <v>#REF!</v>
      </c>
      <c r="EI24" s="98" t="e">
        <f>VLOOKUP(DX24,#REF!,30,0)</f>
        <v>#REF!</v>
      </c>
      <c r="EJ24" s="97" t="e">
        <f>EI24/EF24</f>
        <v>#REF!</v>
      </c>
      <c r="EK24" s="98" t="e">
        <f>VLOOKUP(DX24,#REF!,31,0)</f>
        <v>#REF!</v>
      </c>
      <c r="EL24" s="97" t="e">
        <f>EK24/EF24</f>
        <v>#REF!</v>
      </c>
      <c r="EM24" s="12" t="s">
        <v>144</v>
      </c>
      <c r="EN24" s="106">
        <f>EP24</f>
        <v>0</v>
      </c>
      <c r="EO24" s="11"/>
    </row>
    <row r="25" spans="1:145" s="14" customFormat="1" ht="24.75" customHeight="1">
      <c r="A25" s="103">
        <v>2</v>
      </c>
      <c r="B25" s="61" t="s">
        <v>76</v>
      </c>
      <c r="C25" s="37" t="s">
        <v>144</v>
      </c>
      <c r="D25" s="55">
        <v>10</v>
      </c>
      <c r="E25" s="58">
        <v>0</v>
      </c>
      <c r="F25" s="111">
        <f t="shared" si="0"/>
        <v>0</v>
      </c>
      <c r="G25" s="58">
        <v>0</v>
      </c>
      <c r="H25" s="111">
        <f t="shared" si="1"/>
        <v>0</v>
      </c>
      <c r="I25" s="58">
        <v>0</v>
      </c>
      <c r="J25" s="111">
        <f t="shared" si="2"/>
        <v>0</v>
      </c>
      <c r="K25" s="58">
        <v>8</v>
      </c>
      <c r="L25" s="111">
        <f t="shared" si="3"/>
        <v>0.8</v>
      </c>
      <c r="M25" s="58">
        <v>2</v>
      </c>
      <c r="N25" s="111">
        <f t="shared" si="4"/>
        <v>0.2</v>
      </c>
      <c r="O25" s="183" t="str">
        <f>IF(H25&lt;&gt;0%,"D","#")</f>
        <v>#</v>
      </c>
      <c r="P25" s="183" t="str">
        <f>IF((J25+L25+N25)&gt;=50%,"C","#")</f>
        <v>C</v>
      </c>
      <c r="Q25" s="183" t="str">
        <f>IF((L25+N25)&gt;=50%,"B","#")</f>
        <v>B</v>
      </c>
      <c r="R25" s="183" t="str">
        <f>IF(N25&gt;=50%,"A","#")</f>
        <v>#</v>
      </c>
      <c r="S25" s="56" t="s">
        <v>140</v>
      </c>
      <c r="T25" s="57"/>
      <c r="U25" s="202" t="str">
        <f t="shared" si="9"/>
        <v>B</v>
      </c>
      <c r="V25" s="14">
        <v>18</v>
      </c>
      <c r="W25" s="172">
        <f>IF(R25&gt;=20%,1,0)</f>
        <v>1</v>
      </c>
      <c r="X25" s="172">
        <f>IF(J25=0,1,0)</f>
        <v>1</v>
      </c>
      <c r="Y25" s="172">
        <f>IF(H25=0,1,0)</f>
        <v>1</v>
      </c>
      <c r="DY25" s="93"/>
      <c r="DZ25" s="93"/>
      <c r="EA25" s="94"/>
      <c r="EB25" s="93"/>
      <c r="EC25" s="94"/>
      <c r="ED25" s="94"/>
      <c r="EE25" s="94"/>
      <c r="EF25" s="95"/>
      <c r="EG25" s="96"/>
      <c r="EH25" s="97"/>
      <c r="EI25" s="98"/>
      <c r="EJ25" s="97"/>
      <c r="EK25" s="98"/>
      <c r="EL25" s="97"/>
      <c r="EM25" s="12"/>
      <c r="EN25" s="106"/>
      <c r="EO25" s="11"/>
    </row>
    <row r="26" spans="1:145" s="14" customFormat="1" ht="24.75" customHeight="1">
      <c r="A26" s="103">
        <v>3</v>
      </c>
      <c r="B26" s="61" t="s">
        <v>77</v>
      </c>
      <c r="C26" s="37" t="s">
        <v>144</v>
      </c>
      <c r="D26" s="55">
        <v>5</v>
      </c>
      <c r="E26" s="58">
        <v>0</v>
      </c>
      <c r="F26" s="111">
        <f t="shared" si="0"/>
        <v>0</v>
      </c>
      <c r="G26" s="58">
        <v>0</v>
      </c>
      <c r="H26" s="111">
        <f t="shared" si="1"/>
        <v>0</v>
      </c>
      <c r="I26" s="58">
        <v>1</v>
      </c>
      <c r="J26" s="111">
        <f t="shared" si="2"/>
        <v>0.2</v>
      </c>
      <c r="K26" s="58">
        <v>3</v>
      </c>
      <c r="L26" s="111">
        <f t="shared" si="3"/>
        <v>0.6</v>
      </c>
      <c r="M26" s="58">
        <v>1</v>
      </c>
      <c r="N26" s="111">
        <f t="shared" si="4"/>
        <v>0.2</v>
      </c>
      <c r="O26" s="183" t="str">
        <f>IF(H26&lt;&gt;0%,"D","#")</f>
        <v>#</v>
      </c>
      <c r="P26" s="183" t="str">
        <f>IF((J26+L26+N26)&gt;=50%,"C","#")</f>
        <v>C</v>
      </c>
      <c r="Q26" s="183" t="str">
        <f>IF((L26+N26)&gt;=50%,"B","#")</f>
        <v>B</v>
      </c>
      <c r="R26" s="183" t="str">
        <f>IF(N26&gt;=50%,"A","#")</f>
        <v>#</v>
      </c>
      <c r="S26" s="56" t="s">
        <v>140</v>
      </c>
      <c r="T26" s="57"/>
      <c r="U26" s="202" t="str">
        <f t="shared" si="9"/>
        <v>B</v>
      </c>
      <c r="V26" s="127">
        <v>19</v>
      </c>
      <c r="W26" s="172">
        <f>IF(R26&gt;=20%,1,0)</f>
        <v>1</v>
      </c>
      <c r="X26" s="172">
        <f>IF(J26=0,1,0)</f>
        <v>0</v>
      </c>
      <c r="Y26" s="172">
        <f>IF(H26=0,1,0)</f>
        <v>1</v>
      </c>
      <c r="DY26" s="93"/>
      <c r="DZ26" s="93"/>
      <c r="EA26" s="94"/>
      <c r="EB26" s="93"/>
      <c r="EC26" s="94"/>
      <c r="ED26" s="94"/>
      <c r="EE26" s="94"/>
      <c r="EF26" s="95"/>
      <c r="EG26" s="96"/>
      <c r="EH26" s="97"/>
      <c r="EI26" s="98"/>
      <c r="EJ26" s="97"/>
      <c r="EK26" s="98"/>
      <c r="EL26" s="97"/>
      <c r="EM26" s="12"/>
      <c r="EN26" s="106"/>
      <c r="EO26" s="11"/>
    </row>
    <row r="27" spans="1:145" s="14" customFormat="1" ht="24.75" customHeight="1">
      <c r="A27" s="103">
        <v>4</v>
      </c>
      <c r="B27" s="61" t="s">
        <v>78</v>
      </c>
      <c r="C27" s="37" t="s">
        <v>140</v>
      </c>
      <c r="D27" s="55">
        <v>6</v>
      </c>
      <c r="E27" s="58">
        <v>0</v>
      </c>
      <c r="F27" s="111">
        <f t="shared" si="0"/>
        <v>0</v>
      </c>
      <c r="G27" s="58">
        <v>0</v>
      </c>
      <c r="H27" s="111">
        <f t="shared" si="1"/>
        <v>0</v>
      </c>
      <c r="I27" s="58">
        <v>0</v>
      </c>
      <c r="J27" s="111">
        <f t="shared" si="2"/>
        <v>0</v>
      </c>
      <c r="K27" s="58">
        <v>5</v>
      </c>
      <c r="L27" s="111">
        <f t="shared" si="3"/>
        <v>0.8333333333333334</v>
      </c>
      <c r="M27" s="58">
        <v>1</v>
      </c>
      <c r="N27" s="111">
        <f t="shared" si="4"/>
        <v>0.16666666666666666</v>
      </c>
      <c r="O27" s="183" t="str">
        <f>IF(H27&lt;&gt;0%,"D","#")</f>
        <v>#</v>
      </c>
      <c r="P27" s="183" t="str">
        <f>IF((J27+L27+N27)&gt;=50%,"C","#")</f>
        <v>C</v>
      </c>
      <c r="Q27" s="183" t="str">
        <f>IF((L27+N27)&gt;=50%,"B","#")</f>
        <v>B</v>
      </c>
      <c r="R27" s="183" t="str">
        <f>IF(N27&gt;=50%,"A","#")</f>
        <v>#</v>
      </c>
      <c r="S27" s="56" t="s">
        <v>140</v>
      </c>
      <c r="T27" s="57"/>
      <c r="U27" s="202" t="str">
        <f t="shared" si="9"/>
        <v>B</v>
      </c>
      <c r="V27" s="14">
        <v>20</v>
      </c>
      <c r="W27" s="172">
        <f>IF(R27&gt;=20%,1,0)</f>
        <v>1</v>
      </c>
      <c r="X27" s="172">
        <f>IF(J27=0,1,0)</f>
        <v>1</v>
      </c>
      <c r="Y27" s="172">
        <f>IF(H27=0,1,0)</f>
        <v>1</v>
      </c>
      <c r="DY27" s="93"/>
      <c r="DZ27" s="93"/>
      <c r="EA27" s="94"/>
      <c r="EB27" s="93"/>
      <c r="EC27" s="94"/>
      <c r="ED27" s="94"/>
      <c r="EE27" s="94"/>
      <c r="EF27" s="95"/>
      <c r="EG27" s="96"/>
      <c r="EH27" s="97"/>
      <c r="EI27" s="98"/>
      <c r="EJ27" s="97"/>
      <c r="EK27" s="98"/>
      <c r="EL27" s="97"/>
      <c r="EM27" s="12"/>
      <c r="EN27" s="106"/>
      <c r="EO27" s="11"/>
    </row>
    <row r="28" spans="1:145" s="127" customFormat="1" ht="24.75" customHeight="1">
      <c r="A28" s="189" t="s">
        <v>87</v>
      </c>
      <c r="B28" s="190" t="s">
        <v>127</v>
      </c>
      <c r="C28" s="191"/>
      <c r="D28" s="192">
        <f>SUM(D29:D32)+3</f>
        <v>33</v>
      </c>
      <c r="E28" s="192">
        <f>SUM(E29:E32)</f>
        <v>2</v>
      </c>
      <c r="F28" s="193">
        <f t="shared" si="0"/>
        <v>0.06060606060606061</v>
      </c>
      <c r="G28" s="192">
        <f>SUM(G29:G32)</f>
        <v>0</v>
      </c>
      <c r="H28" s="193">
        <f t="shared" si="1"/>
        <v>0</v>
      </c>
      <c r="I28" s="192">
        <f>SUM(I29:I32)</f>
        <v>1</v>
      </c>
      <c r="J28" s="193">
        <f t="shared" si="2"/>
        <v>0.030303030303030304</v>
      </c>
      <c r="K28" s="192">
        <f>SUM(K29:K32)+1</f>
        <v>26</v>
      </c>
      <c r="L28" s="193">
        <f t="shared" si="3"/>
        <v>0.7878787878787878</v>
      </c>
      <c r="M28" s="192">
        <f>SUM(M29:M32)+2</f>
        <v>3</v>
      </c>
      <c r="N28" s="193">
        <f t="shared" si="4"/>
        <v>0.09090909090909091</v>
      </c>
      <c r="O28" s="125"/>
      <c r="P28" s="125"/>
      <c r="Q28" s="125"/>
      <c r="R28" s="37"/>
      <c r="S28" s="183" t="s">
        <v>140</v>
      </c>
      <c r="T28" s="183"/>
      <c r="U28" s="203" t="str">
        <f t="shared" si="9"/>
        <v>B</v>
      </c>
      <c r="V28" s="127">
        <v>21</v>
      </c>
      <c r="W28" s="172"/>
      <c r="X28" s="172"/>
      <c r="Y28" s="172"/>
      <c r="DY28" s="128">
        <v>1</v>
      </c>
      <c r="DZ28" s="128">
        <v>1</v>
      </c>
      <c r="EA28" s="129" t="s">
        <v>70</v>
      </c>
      <c r="EB28" s="128" t="s">
        <v>64</v>
      </c>
      <c r="EC28" s="129" t="s">
        <v>62</v>
      </c>
      <c r="ED28" s="129" t="s">
        <v>63</v>
      </c>
      <c r="EE28" s="129" t="s">
        <v>140</v>
      </c>
      <c r="EF28" s="95" t="e">
        <f>VLOOKUP(DX28,#REF!,28,0)</f>
        <v>#REF!</v>
      </c>
      <c r="EG28" s="130" t="e">
        <f>VLOOKUP(DX28,#REF!,29,0)</f>
        <v>#REF!</v>
      </c>
      <c r="EH28" s="131" t="e">
        <f>EG28/EF28</f>
        <v>#REF!</v>
      </c>
      <c r="EI28" s="132" t="e">
        <f>VLOOKUP(DX28,#REF!,30,0)</f>
        <v>#REF!</v>
      </c>
      <c r="EJ28" s="131" t="e">
        <f>EI28/EF28</f>
        <v>#REF!</v>
      </c>
      <c r="EK28" s="132" t="e">
        <f>VLOOKUP(DX28,#REF!,31,0)</f>
        <v>#REF!</v>
      </c>
      <c r="EL28" s="131" t="e">
        <f>EK28/EF28</f>
        <v>#REF!</v>
      </c>
      <c r="EM28" s="106" t="s">
        <v>144</v>
      </c>
      <c r="EN28" s="106">
        <f>EP28</f>
        <v>0</v>
      </c>
      <c r="EO28" s="133"/>
    </row>
    <row r="29" spans="1:145" s="14" customFormat="1" ht="24.75" customHeight="1">
      <c r="A29" s="103">
        <v>1</v>
      </c>
      <c r="B29" s="61" t="s">
        <v>13</v>
      </c>
      <c r="C29" s="37" t="s">
        <v>144</v>
      </c>
      <c r="D29" s="55">
        <v>10</v>
      </c>
      <c r="E29" s="58">
        <v>0</v>
      </c>
      <c r="F29" s="111">
        <f t="shared" si="0"/>
        <v>0</v>
      </c>
      <c r="G29" s="58">
        <v>0</v>
      </c>
      <c r="H29" s="111">
        <f t="shared" si="1"/>
        <v>0</v>
      </c>
      <c r="I29" s="58">
        <v>0</v>
      </c>
      <c r="J29" s="111">
        <f t="shared" si="2"/>
        <v>0</v>
      </c>
      <c r="K29" s="58">
        <v>9</v>
      </c>
      <c r="L29" s="111">
        <f t="shared" si="3"/>
        <v>0.9</v>
      </c>
      <c r="M29" s="58">
        <v>1</v>
      </c>
      <c r="N29" s="111">
        <f t="shared" si="4"/>
        <v>0.1</v>
      </c>
      <c r="O29" s="183" t="str">
        <f>IF(H29&lt;&gt;0%,"D","#")</f>
        <v>#</v>
      </c>
      <c r="P29" s="183" t="str">
        <f>IF((J29+L29+N29)&gt;=50%,"C","#")</f>
        <v>C</v>
      </c>
      <c r="Q29" s="183" t="str">
        <f>IF((L29+N29)&gt;=50%,"B","#")</f>
        <v>B</v>
      </c>
      <c r="R29" s="183" t="str">
        <f>IF(N29&gt;=50%,"A","#")</f>
        <v>#</v>
      </c>
      <c r="S29" s="56" t="s">
        <v>140</v>
      </c>
      <c r="T29" s="57"/>
      <c r="U29" s="202" t="str">
        <f t="shared" si="9"/>
        <v>B</v>
      </c>
      <c r="V29" s="14">
        <v>22</v>
      </c>
      <c r="W29" s="172">
        <f>IF(R29&gt;=20%,1,0)</f>
        <v>1</v>
      </c>
      <c r="X29" s="172">
        <f>IF(J29=0,1,0)</f>
        <v>1</v>
      </c>
      <c r="Y29" s="172">
        <f>IF(H29=0,1,0)</f>
        <v>1</v>
      </c>
      <c r="DY29" s="93">
        <v>1</v>
      </c>
      <c r="DZ29" s="93">
        <v>1</v>
      </c>
      <c r="EA29" s="94">
        <v>0.3</v>
      </c>
      <c r="EB29" s="93" t="s">
        <v>64</v>
      </c>
      <c r="EC29" s="94" t="s">
        <v>62</v>
      </c>
      <c r="ED29" s="94" t="s">
        <v>63</v>
      </c>
      <c r="EE29" s="94" t="s">
        <v>140</v>
      </c>
      <c r="EF29" s="95" t="e">
        <f>VLOOKUP(DX29,#REF!,28,0)</f>
        <v>#REF!</v>
      </c>
      <c r="EG29" s="96" t="e">
        <f>VLOOKUP(DX29,#REF!,29,0)</f>
        <v>#REF!</v>
      </c>
      <c r="EH29" s="97" t="e">
        <f>EG29/EF29</f>
        <v>#REF!</v>
      </c>
      <c r="EI29" s="98" t="e">
        <f>VLOOKUP(DX29,#REF!,30,0)</f>
        <v>#REF!</v>
      </c>
      <c r="EJ29" s="97" t="e">
        <f>EI29/EF29</f>
        <v>#REF!</v>
      </c>
      <c r="EK29" s="98" t="e">
        <f>VLOOKUP(DX29,#REF!,31,0)</f>
        <v>#REF!</v>
      </c>
      <c r="EL29" s="97" t="e">
        <f>EK29/EF29</f>
        <v>#REF!</v>
      </c>
      <c r="EM29" s="12" t="s">
        <v>144</v>
      </c>
      <c r="EN29" s="106">
        <f>EP29</f>
        <v>0</v>
      </c>
      <c r="EO29" s="11"/>
    </row>
    <row r="30" spans="1:145" s="14" customFormat="1" ht="24.75" customHeight="1">
      <c r="A30" s="103">
        <v>2</v>
      </c>
      <c r="B30" s="61" t="s">
        <v>116</v>
      </c>
      <c r="C30" s="71" t="s">
        <v>140</v>
      </c>
      <c r="D30" s="55">
        <v>10</v>
      </c>
      <c r="E30" s="58">
        <v>0</v>
      </c>
      <c r="F30" s="111">
        <f t="shared" si="0"/>
        <v>0</v>
      </c>
      <c r="G30" s="58">
        <v>0</v>
      </c>
      <c r="H30" s="111">
        <f t="shared" si="1"/>
        <v>0</v>
      </c>
      <c r="I30" s="58">
        <v>0</v>
      </c>
      <c r="J30" s="111">
        <f t="shared" si="2"/>
        <v>0</v>
      </c>
      <c r="K30" s="58">
        <v>8</v>
      </c>
      <c r="L30" s="111">
        <f t="shared" si="3"/>
        <v>0.8</v>
      </c>
      <c r="M30" s="58">
        <v>0</v>
      </c>
      <c r="N30" s="111">
        <f t="shared" si="4"/>
        <v>0</v>
      </c>
      <c r="O30" s="183" t="str">
        <f>IF(H30&lt;&gt;0%,"D","#")</f>
        <v>#</v>
      </c>
      <c r="P30" s="183" t="str">
        <f>IF((J30+L30+N30)&gt;=50%,"C","#")</f>
        <v>C</v>
      </c>
      <c r="Q30" s="183" t="str">
        <f>IF((L30+N30)&gt;=50%,"B","#")</f>
        <v>B</v>
      </c>
      <c r="R30" s="183" t="str">
        <f>IF(N30&gt;=50%,"A","#")</f>
        <v>#</v>
      </c>
      <c r="S30" s="56" t="s">
        <v>140</v>
      </c>
      <c r="T30" s="57"/>
      <c r="U30" s="202" t="str">
        <f t="shared" si="9"/>
        <v>B</v>
      </c>
      <c r="V30" s="127">
        <v>23</v>
      </c>
      <c r="W30" s="172">
        <f>IF(R30&gt;=20%,1,0)</f>
        <v>1</v>
      </c>
      <c r="X30" s="172">
        <f>IF(J30=0,1,0)</f>
        <v>1</v>
      </c>
      <c r="Y30" s="172">
        <f>IF(H30=0,1,0)</f>
        <v>1</v>
      </c>
      <c r="DY30" s="100">
        <v>1</v>
      </c>
      <c r="DZ30" s="100">
        <v>1</v>
      </c>
      <c r="EA30" s="100" t="s">
        <v>138</v>
      </c>
      <c r="EB30" s="100" t="s">
        <v>64</v>
      </c>
      <c r="EC30" s="100" t="s">
        <v>62</v>
      </c>
      <c r="ED30" s="100" t="s">
        <v>63</v>
      </c>
      <c r="EE30" s="100" t="s">
        <v>140</v>
      </c>
      <c r="EF30" s="95" t="e">
        <f>VLOOKUP(DX30,#REF!,28,0)</f>
        <v>#REF!</v>
      </c>
      <c r="EG30" s="96" t="e">
        <f>VLOOKUP(DX30,#REF!,29,0)</f>
        <v>#REF!</v>
      </c>
      <c r="EH30" s="97" t="e">
        <f>EG30/EF30</f>
        <v>#REF!</v>
      </c>
      <c r="EI30" s="98" t="e">
        <f>VLOOKUP(DX30,#REF!,30,0)</f>
        <v>#REF!</v>
      </c>
      <c r="EJ30" s="97" t="e">
        <f>EI30/EF30</f>
        <v>#REF!</v>
      </c>
      <c r="EK30" s="98" t="e">
        <f>VLOOKUP(DX30,#REF!,31,0)</f>
        <v>#REF!</v>
      </c>
      <c r="EL30" s="97" t="e">
        <f>EK30/EF30</f>
        <v>#REF!</v>
      </c>
      <c r="EM30" s="102" t="s">
        <v>140</v>
      </c>
      <c r="EN30" s="106">
        <f>EP30</f>
        <v>0</v>
      </c>
      <c r="EO30" s="11"/>
    </row>
    <row r="31" spans="1:145" s="14" customFormat="1" ht="24.75" customHeight="1">
      <c r="A31" s="64">
        <v>3</v>
      </c>
      <c r="B31" s="65" t="s">
        <v>117</v>
      </c>
      <c r="C31" s="37" t="s">
        <v>140</v>
      </c>
      <c r="D31" s="55">
        <v>6</v>
      </c>
      <c r="E31" s="70">
        <v>1</v>
      </c>
      <c r="F31" s="111">
        <f t="shared" si="0"/>
        <v>0.16666666666666666</v>
      </c>
      <c r="G31" s="70">
        <v>0</v>
      </c>
      <c r="H31" s="111">
        <f t="shared" si="1"/>
        <v>0</v>
      </c>
      <c r="I31" s="70">
        <v>0</v>
      </c>
      <c r="J31" s="111">
        <f t="shared" si="2"/>
        <v>0</v>
      </c>
      <c r="K31" s="70">
        <v>5</v>
      </c>
      <c r="L31" s="111">
        <f t="shared" si="3"/>
        <v>0.8333333333333334</v>
      </c>
      <c r="M31" s="70">
        <v>0</v>
      </c>
      <c r="N31" s="111">
        <f t="shared" si="4"/>
        <v>0</v>
      </c>
      <c r="O31" s="183" t="str">
        <f>IF(H31&lt;&gt;0%,"D","#")</f>
        <v>#</v>
      </c>
      <c r="P31" s="183" t="str">
        <f>IF((J31+L31+N31)&gt;=50%,"C","#")</f>
        <v>C</v>
      </c>
      <c r="Q31" s="183" t="str">
        <f>IF((L31+N31)&gt;=50%,"B","#")</f>
        <v>B</v>
      </c>
      <c r="R31" s="183" t="str">
        <f>IF(N31&gt;=50%,"A","#")</f>
        <v>#</v>
      </c>
      <c r="S31" s="56" t="s">
        <v>140</v>
      </c>
      <c r="T31" s="57"/>
      <c r="U31" s="202" t="str">
        <f t="shared" si="9"/>
        <v>B</v>
      </c>
      <c r="V31" s="14">
        <v>24</v>
      </c>
      <c r="W31" s="172">
        <f>IF(R31&gt;=20%,1,0)</f>
        <v>1</v>
      </c>
      <c r="X31" s="172">
        <f>IF(J31=0,1,0)</f>
        <v>1</v>
      </c>
      <c r="Y31" s="172">
        <f>IF(H31=0,1,0)</f>
        <v>1</v>
      </c>
      <c r="DY31" s="100"/>
      <c r="DZ31" s="100"/>
      <c r="EA31" s="101"/>
      <c r="EB31" s="100"/>
      <c r="EC31" s="101"/>
      <c r="ED31" s="100"/>
      <c r="EE31" s="100"/>
      <c r="EF31" s="95"/>
      <c r="EG31" s="96"/>
      <c r="EH31" s="97"/>
      <c r="EI31" s="98"/>
      <c r="EJ31" s="97"/>
      <c r="EK31" s="98"/>
      <c r="EL31" s="97"/>
      <c r="EM31" s="102"/>
      <c r="EN31" s="106"/>
      <c r="EO31" s="11"/>
    </row>
    <row r="32" spans="1:145" s="14" customFormat="1" ht="24.75" customHeight="1">
      <c r="A32" s="103">
        <v>4</v>
      </c>
      <c r="B32" s="61" t="s">
        <v>118</v>
      </c>
      <c r="C32" s="71" t="s">
        <v>144</v>
      </c>
      <c r="D32" s="55">
        <v>4</v>
      </c>
      <c r="E32" s="70">
        <v>1</v>
      </c>
      <c r="F32" s="111">
        <f t="shared" si="0"/>
        <v>0.25</v>
      </c>
      <c r="G32" s="70">
        <v>0</v>
      </c>
      <c r="H32" s="111">
        <f t="shared" si="1"/>
        <v>0</v>
      </c>
      <c r="I32" s="70">
        <v>1</v>
      </c>
      <c r="J32" s="111">
        <f t="shared" si="2"/>
        <v>0.25</v>
      </c>
      <c r="K32" s="70">
        <v>3</v>
      </c>
      <c r="L32" s="111">
        <f t="shared" si="3"/>
        <v>0.75</v>
      </c>
      <c r="M32" s="70">
        <v>0</v>
      </c>
      <c r="N32" s="111">
        <f t="shared" si="4"/>
        <v>0</v>
      </c>
      <c r="O32" s="183" t="str">
        <f>IF(H32&lt;&gt;0%,"D","#")</f>
        <v>#</v>
      </c>
      <c r="P32" s="183" t="str">
        <f>IF((J32+L32+N32)&gt;=50%,"C","#")</f>
        <v>C</v>
      </c>
      <c r="Q32" s="183" t="str">
        <f>IF((L32+N32)&gt;=50%,"B","#")</f>
        <v>B</v>
      </c>
      <c r="R32" s="183" t="str">
        <f>IF(N32&gt;=50%,"A","#")</f>
        <v>#</v>
      </c>
      <c r="S32" s="56" t="s">
        <v>140</v>
      </c>
      <c r="T32" s="57"/>
      <c r="U32" s="202" t="str">
        <f t="shared" si="9"/>
        <v>B</v>
      </c>
      <c r="V32" s="127">
        <v>25</v>
      </c>
      <c r="W32" s="172">
        <f>IF(R32&gt;=20%,1,0)</f>
        <v>1</v>
      </c>
      <c r="X32" s="172">
        <f>IF(J32=0,1,0)</f>
        <v>0</v>
      </c>
      <c r="Y32" s="172">
        <f>IF(H32=0,1,0)</f>
        <v>1</v>
      </c>
      <c r="DY32" s="100"/>
      <c r="DZ32" s="100"/>
      <c r="EA32" s="101"/>
      <c r="EB32" s="100"/>
      <c r="EC32" s="101"/>
      <c r="ED32" s="100"/>
      <c r="EE32" s="100"/>
      <c r="EF32" s="95"/>
      <c r="EG32" s="96"/>
      <c r="EH32" s="97"/>
      <c r="EI32" s="98"/>
      <c r="EJ32" s="97"/>
      <c r="EK32" s="98"/>
      <c r="EL32" s="97"/>
      <c r="EM32" s="102"/>
      <c r="EN32" s="106"/>
      <c r="EO32" s="11"/>
    </row>
    <row r="33" spans="1:145" s="127" customFormat="1" ht="24.75" customHeight="1">
      <c r="A33" s="189" t="s">
        <v>88</v>
      </c>
      <c r="B33" s="190" t="s">
        <v>0</v>
      </c>
      <c r="C33" s="191"/>
      <c r="D33" s="192">
        <f>SUM(D34:D37)+1</f>
        <v>21</v>
      </c>
      <c r="E33" s="192">
        <f>SUM(E34:E37)</f>
        <v>0</v>
      </c>
      <c r="F33" s="193">
        <f t="shared" si="0"/>
        <v>0</v>
      </c>
      <c r="G33" s="192">
        <f>SUM(G34:G37)</f>
        <v>1</v>
      </c>
      <c r="H33" s="193">
        <f t="shared" si="1"/>
        <v>0.047619047619047616</v>
      </c>
      <c r="I33" s="192">
        <f>SUM(I34:I37)</f>
        <v>1</v>
      </c>
      <c r="J33" s="193">
        <f t="shared" si="2"/>
        <v>0.047619047619047616</v>
      </c>
      <c r="K33" s="192">
        <f>SUM(K34:K37)+1</f>
        <v>15</v>
      </c>
      <c r="L33" s="193">
        <f t="shared" si="3"/>
        <v>0.7142857142857143</v>
      </c>
      <c r="M33" s="192">
        <f>SUM(M34:M37)</f>
        <v>4</v>
      </c>
      <c r="N33" s="193">
        <f t="shared" si="4"/>
        <v>0.19047619047619047</v>
      </c>
      <c r="O33" s="125"/>
      <c r="P33" s="125"/>
      <c r="Q33" s="125"/>
      <c r="R33" s="37"/>
      <c r="S33" s="183" t="s">
        <v>140</v>
      </c>
      <c r="T33" s="183"/>
      <c r="U33" s="203" t="str">
        <f t="shared" si="9"/>
        <v>B</v>
      </c>
      <c r="V33" s="14">
        <v>26</v>
      </c>
      <c r="W33" s="172"/>
      <c r="X33" s="172"/>
      <c r="Y33" s="172"/>
      <c r="DY33" s="128">
        <v>1</v>
      </c>
      <c r="DZ33" s="128">
        <v>1</v>
      </c>
      <c r="EA33" s="129" t="s">
        <v>70</v>
      </c>
      <c r="EB33" s="128" t="s">
        <v>64</v>
      </c>
      <c r="EC33" s="129" t="s">
        <v>62</v>
      </c>
      <c r="ED33" s="135" t="s">
        <v>63</v>
      </c>
      <c r="EE33" s="135" t="s">
        <v>144</v>
      </c>
      <c r="EF33" s="95" t="e">
        <f>VLOOKUP(DX33,#REF!,28,0)</f>
        <v>#REF!</v>
      </c>
      <c r="EG33" s="130" t="e">
        <f>VLOOKUP(DX33,#REF!,29,0)</f>
        <v>#REF!</v>
      </c>
      <c r="EH33" s="131" t="e">
        <f aca="true" t="shared" si="10" ref="EH33:EH48">EG33/EF33</f>
        <v>#REF!</v>
      </c>
      <c r="EI33" s="132" t="e">
        <f>VLOOKUP(DX33,#REF!,30,0)</f>
        <v>#REF!</v>
      </c>
      <c r="EJ33" s="131" t="e">
        <f aca="true" t="shared" si="11" ref="EJ33:EJ48">EI33/EF33</f>
        <v>#REF!</v>
      </c>
      <c r="EK33" s="132" t="e">
        <f>VLOOKUP(DX33,#REF!,31,0)</f>
        <v>#REF!</v>
      </c>
      <c r="EL33" s="131" t="e">
        <f aca="true" t="shared" si="12" ref="EL33:EL48">EK33/EF33</f>
        <v>#REF!</v>
      </c>
      <c r="EM33" s="106" t="s">
        <v>140</v>
      </c>
      <c r="EN33" s="106">
        <f aca="true" t="shared" si="13" ref="EN33:EN48">EP33</f>
        <v>0</v>
      </c>
      <c r="EO33" s="133"/>
    </row>
    <row r="34" spans="1:145" s="14" customFormat="1" ht="24.75" customHeight="1">
      <c r="A34" s="103">
        <v>1</v>
      </c>
      <c r="B34" s="61" t="s">
        <v>174</v>
      </c>
      <c r="C34" s="37" t="s">
        <v>140</v>
      </c>
      <c r="D34" s="55">
        <v>6</v>
      </c>
      <c r="E34" s="58">
        <v>0</v>
      </c>
      <c r="F34" s="111">
        <f t="shared" si="0"/>
        <v>0</v>
      </c>
      <c r="G34" s="58">
        <v>0</v>
      </c>
      <c r="H34" s="111">
        <f t="shared" si="1"/>
        <v>0</v>
      </c>
      <c r="I34" s="58">
        <v>0</v>
      </c>
      <c r="J34" s="111">
        <f t="shared" si="2"/>
        <v>0</v>
      </c>
      <c r="K34" s="58">
        <v>4</v>
      </c>
      <c r="L34" s="111">
        <f t="shared" si="3"/>
        <v>0.6666666666666666</v>
      </c>
      <c r="M34" s="58">
        <v>2</v>
      </c>
      <c r="N34" s="111">
        <f t="shared" si="4"/>
        <v>0.3333333333333333</v>
      </c>
      <c r="O34" s="183" t="str">
        <f>IF(H34&lt;&gt;0%,"D","#")</f>
        <v>#</v>
      </c>
      <c r="P34" s="183" t="str">
        <f>IF((J34+L34+N34)&gt;=50%,"C","#")</f>
        <v>C</v>
      </c>
      <c r="Q34" s="183" t="str">
        <f>IF((L34+N34)&gt;=50%,"B","#")</f>
        <v>B</v>
      </c>
      <c r="R34" s="183" t="str">
        <f>IF(N34&gt;=50%,"A","#")</f>
        <v>#</v>
      </c>
      <c r="S34" s="56" t="s">
        <v>140</v>
      </c>
      <c r="T34" s="57"/>
      <c r="U34" s="202" t="str">
        <f t="shared" si="9"/>
        <v>B</v>
      </c>
      <c r="V34" s="127">
        <v>27</v>
      </c>
      <c r="W34" s="172">
        <f>IF(R34&gt;=20%,1,0)</f>
        <v>1</v>
      </c>
      <c r="X34" s="172">
        <f>IF(J34=0,1,0)</f>
        <v>1</v>
      </c>
      <c r="Y34" s="172">
        <f>IF(H34=0,1,0)</f>
        <v>1</v>
      </c>
      <c r="DY34" s="93">
        <v>1</v>
      </c>
      <c r="DZ34" s="93">
        <v>1</v>
      </c>
      <c r="EA34" s="94" t="s">
        <v>70</v>
      </c>
      <c r="EB34" s="93" t="s">
        <v>64</v>
      </c>
      <c r="EC34" s="94" t="s">
        <v>62</v>
      </c>
      <c r="ED34" s="94" t="s">
        <v>63</v>
      </c>
      <c r="EE34" s="94" t="s">
        <v>140</v>
      </c>
      <c r="EF34" s="95" t="e">
        <f>VLOOKUP(DX34,#REF!,28,0)</f>
        <v>#REF!</v>
      </c>
      <c r="EG34" s="96" t="e">
        <f>VLOOKUP(DX34,#REF!,29,0)</f>
        <v>#REF!</v>
      </c>
      <c r="EH34" s="97" t="e">
        <f t="shared" si="10"/>
        <v>#REF!</v>
      </c>
      <c r="EI34" s="98" t="e">
        <f>VLOOKUP(DX34,#REF!,30,0)</f>
        <v>#REF!</v>
      </c>
      <c r="EJ34" s="97" t="e">
        <f t="shared" si="11"/>
        <v>#REF!</v>
      </c>
      <c r="EK34" s="98" t="e">
        <f>VLOOKUP(DX34,#REF!,31,0)</f>
        <v>#REF!</v>
      </c>
      <c r="EL34" s="97" t="e">
        <f t="shared" si="12"/>
        <v>#REF!</v>
      </c>
      <c r="EM34" s="12" t="s">
        <v>140</v>
      </c>
      <c r="EN34" s="106">
        <f t="shared" si="13"/>
        <v>0</v>
      </c>
      <c r="EO34" s="11"/>
    </row>
    <row r="35" spans="1:145" s="14" customFormat="1" ht="24.75" customHeight="1">
      <c r="A35" s="103">
        <v>2</v>
      </c>
      <c r="B35" s="61" t="s">
        <v>173</v>
      </c>
      <c r="C35" s="37" t="s">
        <v>144</v>
      </c>
      <c r="D35" s="55">
        <v>8</v>
      </c>
      <c r="E35" s="58">
        <v>0</v>
      </c>
      <c r="F35" s="111">
        <f t="shared" si="0"/>
        <v>0</v>
      </c>
      <c r="G35" s="58">
        <v>1</v>
      </c>
      <c r="H35" s="111">
        <f t="shared" si="1"/>
        <v>0.125</v>
      </c>
      <c r="I35" s="58">
        <v>1</v>
      </c>
      <c r="J35" s="111">
        <f t="shared" si="2"/>
        <v>0.125</v>
      </c>
      <c r="K35" s="58">
        <v>6</v>
      </c>
      <c r="L35" s="111">
        <f t="shared" si="3"/>
        <v>0.75</v>
      </c>
      <c r="M35" s="58">
        <v>0</v>
      </c>
      <c r="N35" s="111">
        <f t="shared" si="4"/>
        <v>0</v>
      </c>
      <c r="O35" s="183" t="str">
        <f>IF(H35&lt;&gt;0%,"D","#")</f>
        <v>D</v>
      </c>
      <c r="P35" s="183" t="str">
        <f>IF((J35+L35+N35)&gt;=50%,"C","#")</f>
        <v>C</v>
      </c>
      <c r="Q35" s="183" t="str">
        <f>IF((L35+N35)&gt;=50%,"B","#")</f>
        <v>B</v>
      </c>
      <c r="R35" s="183" t="str">
        <f>IF(N35&gt;=50%,"A","#")</f>
        <v>#</v>
      </c>
      <c r="S35" s="56" t="s">
        <v>257</v>
      </c>
      <c r="T35" s="57"/>
      <c r="U35" s="202" t="str">
        <f t="shared" si="9"/>
        <v>C</v>
      </c>
      <c r="V35" s="14">
        <v>28</v>
      </c>
      <c r="W35" s="172">
        <f>IF(R35&gt;=20%,1,0)</f>
        <v>1</v>
      </c>
      <c r="X35" s="172">
        <f>IF(J35=0,1,0)</f>
        <v>0</v>
      </c>
      <c r="Y35" s="172">
        <f>IF(H35=0,1,0)</f>
        <v>0</v>
      </c>
      <c r="DY35" s="93">
        <v>1</v>
      </c>
      <c r="DZ35" s="93">
        <v>1</v>
      </c>
      <c r="EA35" s="94" t="s">
        <v>121</v>
      </c>
      <c r="EB35" s="93" t="s">
        <v>64</v>
      </c>
      <c r="EC35" s="94" t="s">
        <v>62</v>
      </c>
      <c r="ED35" s="94" t="s">
        <v>63</v>
      </c>
      <c r="EE35" s="94" t="s">
        <v>140</v>
      </c>
      <c r="EF35" s="95" t="e">
        <f>VLOOKUP(DX35,#REF!,28,0)</f>
        <v>#REF!</v>
      </c>
      <c r="EG35" s="96" t="e">
        <f>VLOOKUP(DX35,#REF!,29,0)</f>
        <v>#REF!</v>
      </c>
      <c r="EH35" s="97" t="e">
        <f t="shared" si="10"/>
        <v>#REF!</v>
      </c>
      <c r="EI35" s="98" t="e">
        <f>VLOOKUP(DX35,#REF!,30,0)</f>
        <v>#REF!</v>
      </c>
      <c r="EJ35" s="97" t="e">
        <f t="shared" si="11"/>
        <v>#REF!</v>
      </c>
      <c r="EK35" s="98" t="e">
        <f>VLOOKUP(DX35,#REF!,31,0)</f>
        <v>#REF!</v>
      </c>
      <c r="EL35" s="97" t="e">
        <f t="shared" si="12"/>
        <v>#REF!</v>
      </c>
      <c r="EM35" s="12" t="s">
        <v>140</v>
      </c>
      <c r="EN35" s="106">
        <f t="shared" si="13"/>
        <v>0</v>
      </c>
      <c r="EO35" s="11"/>
    </row>
    <row r="36" spans="1:145" s="14" customFormat="1" ht="24.75" customHeight="1">
      <c r="A36" s="103">
        <v>3</v>
      </c>
      <c r="B36" s="61" t="s">
        <v>175</v>
      </c>
      <c r="C36" s="37" t="s">
        <v>144</v>
      </c>
      <c r="D36" s="55">
        <v>4</v>
      </c>
      <c r="E36" s="58">
        <v>0</v>
      </c>
      <c r="F36" s="111">
        <f t="shared" si="0"/>
        <v>0</v>
      </c>
      <c r="G36" s="58">
        <v>0</v>
      </c>
      <c r="H36" s="111">
        <f t="shared" si="1"/>
        <v>0</v>
      </c>
      <c r="I36" s="58">
        <v>0</v>
      </c>
      <c r="J36" s="111">
        <f t="shared" si="2"/>
        <v>0</v>
      </c>
      <c r="K36" s="58">
        <v>2</v>
      </c>
      <c r="L36" s="111">
        <f t="shared" si="3"/>
        <v>0.5</v>
      </c>
      <c r="M36" s="58">
        <v>2</v>
      </c>
      <c r="N36" s="111">
        <f t="shared" si="4"/>
        <v>0.5</v>
      </c>
      <c r="O36" s="183" t="str">
        <f>IF(H36&lt;&gt;0%,"D","#")</f>
        <v>#</v>
      </c>
      <c r="P36" s="183" t="str">
        <f>IF((J36+L36+N36)&gt;=50%,"C","#")</f>
        <v>C</v>
      </c>
      <c r="Q36" s="183" t="str">
        <f>IF((L36+N36)&gt;=50%,"B","#")</f>
        <v>B</v>
      </c>
      <c r="R36" s="183" t="str">
        <f>IF(N36&gt;=50%,"A","#")</f>
        <v>A</v>
      </c>
      <c r="S36" s="56" t="s">
        <v>144</v>
      </c>
      <c r="T36" s="57"/>
      <c r="U36" s="202" t="str">
        <f t="shared" si="9"/>
        <v>A</v>
      </c>
      <c r="V36" s="127">
        <v>29</v>
      </c>
      <c r="W36" s="172">
        <f>IF(R36&gt;=20%,1,0)</f>
        <v>1</v>
      </c>
      <c r="X36" s="172">
        <f>IF(J36=0,1,0)</f>
        <v>1</v>
      </c>
      <c r="Y36" s="172">
        <f>IF(H36=0,1,0)</f>
        <v>1</v>
      </c>
      <c r="DY36" s="93">
        <v>1</v>
      </c>
      <c r="DZ36" s="93">
        <v>1</v>
      </c>
      <c r="EA36" s="94" t="s">
        <v>121</v>
      </c>
      <c r="EB36" s="93" t="s">
        <v>64</v>
      </c>
      <c r="EC36" s="94" t="s">
        <v>62</v>
      </c>
      <c r="ED36" s="94" t="s">
        <v>63</v>
      </c>
      <c r="EE36" s="94" t="s">
        <v>140</v>
      </c>
      <c r="EF36" s="95" t="e">
        <f>VLOOKUP(DX36,#REF!,28,0)</f>
        <v>#REF!</v>
      </c>
      <c r="EG36" s="96" t="e">
        <f>VLOOKUP(DX36,#REF!,29,0)</f>
        <v>#REF!</v>
      </c>
      <c r="EH36" s="97" t="e">
        <f t="shared" si="10"/>
        <v>#REF!</v>
      </c>
      <c r="EI36" s="98" t="e">
        <f>VLOOKUP(DX36,#REF!,30,0)</f>
        <v>#REF!</v>
      </c>
      <c r="EJ36" s="97" t="e">
        <f t="shared" si="11"/>
        <v>#REF!</v>
      </c>
      <c r="EK36" s="98" t="e">
        <f>VLOOKUP(DX36,#REF!,31,0)</f>
        <v>#REF!</v>
      </c>
      <c r="EL36" s="97" t="e">
        <f t="shared" si="12"/>
        <v>#REF!</v>
      </c>
      <c r="EM36" s="12" t="s">
        <v>140</v>
      </c>
      <c r="EN36" s="106">
        <f t="shared" si="13"/>
        <v>0</v>
      </c>
      <c r="EO36" s="11"/>
    </row>
    <row r="37" spans="1:145" s="14" customFormat="1" ht="24.75" customHeight="1">
      <c r="A37" s="103">
        <v>4</v>
      </c>
      <c r="B37" s="67" t="s">
        <v>176</v>
      </c>
      <c r="C37" s="37" t="s">
        <v>140</v>
      </c>
      <c r="D37" s="55">
        <v>2</v>
      </c>
      <c r="E37" s="58">
        <v>0</v>
      </c>
      <c r="F37" s="111">
        <f t="shared" si="0"/>
        <v>0</v>
      </c>
      <c r="G37" s="58">
        <v>0</v>
      </c>
      <c r="H37" s="111">
        <f t="shared" si="1"/>
        <v>0</v>
      </c>
      <c r="I37" s="58">
        <v>0</v>
      </c>
      <c r="J37" s="111">
        <f t="shared" si="2"/>
        <v>0</v>
      </c>
      <c r="K37" s="58">
        <v>2</v>
      </c>
      <c r="L37" s="111">
        <f t="shared" si="3"/>
        <v>1</v>
      </c>
      <c r="M37" s="58">
        <v>0</v>
      </c>
      <c r="N37" s="111">
        <f t="shared" si="4"/>
        <v>0</v>
      </c>
      <c r="O37" s="183" t="str">
        <f>IF(H37&lt;&gt;0%,"D","#")</f>
        <v>#</v>
      </c>
      <c r="P37" s="183" t="str">
        <f>IF((J37+L37+N37)&gt;=50%,"C","#")</f>
        <v>C</v>
      </c>
      <c r="Q37" s="183" t="str">
        <f>IF((L37+N37)&gt;=50%,"B","#")</f>
        <v>B</v>
      </c>
      <c r="R37" s="183" t="str">
        <f>IF(N37&gt;=50%,"A","#")</f>
        <v>#</v>
      </c>
      <c r="S37" s="56" t="s">
        <v>140</v>
      </c>
      <c r="T37" s="57"/>
      <c r="U37" s="202" t="str">
        <f t="shared" si="9"/>
        <v>B</v>
      </c>
      <c r="V37" s="14">
        <v>30</v>
      </c>
      <c r="W37" s="172">
        <f>IF(R37&gt;=20%,1,0)</f>
        <v>1</v>
      </c>
      <c r="X37" s="172">
        <f>IF(J37=0,1,0)</f>
        <v>1</v>
      </c>
      <c r="Y37" s="172">
        <f>IF(H37=0,1,0)</f>
        <v>1</v>
      </c>
      <c r="DY37" s="93">
        <v>1</v>
      </c>
      <c r="DZ37" s="93">
        <f>100%</f>
        <v>1</v>
      </c>
      <c r="EA37" s="94">
        <v>0.15</v>
      </c>
      <c r="EB37" s="93">
        <v>0.8</v>
      </c>
      <c r="EC37" s="94" t="s">
        <v>62</v>
      </c>
      <c r="ED37" s="94" t="s">
        <v>63</v>
      </c>
      <c r="EE37" s="94" t="s">
        <v>140</v>
      </c>
      <c r="EF37" s="95" t="e">
        <f>VLOOKUP(DX37,#REF!,28,0)</f>
        <v>#REF!</v>
      </c>
      <c r="EG37" s="96" t="e">
        <f>VLOOKUP(DX37,#REF!,29,0)</f>
        <v>#REF!</v>
      </c>
      <c r="EH37" s="97" t="e">
        <f t="shared" si="10"/>
        <v>#REF!</v>
      </c>
      <c r="EI37" s="98" t="e">
        <f>VLOOKUP(DX37,#REF!,30,0)</f>
        <v>#REF!</v>
      </c>
      <c r="EJ37" s="97" t="e">
        <f t="shared" si="11"/>
        <v>#REF!</v>
      </c>
      <c r="EK37" s="98" t="e">
        <f>VLOOKUP(DX37,#REF!,31,0)</f>
        <v>#REF!</v>
      </c>
      <c r="EL37" s="97" t="e">
        <f t="shared" si="12"/>
        <v>#REF!</v>
      </c>
      <c r="EM37" s="12" t="s">
        <v>140</v>
      </c>
      <c r="EN37" s="106">
        <f t="shared" si="13"/>
        <v>0</v>
      </c>
      <c r="EO37" s="11"/>
    </row>
    <row r="38" spans="1:145" s="127" customFormat="1" ht="24.75" customHeight="1">
      <c r="A38" s="189" t="s">
        <v>16</v>
      </c>
      <c r="B38" s="190" t="s">
        <v>4</v>
      </c>
      <c r="C38" s="191"/>
      <c r="D38" s="192">
        <f>SUM(D39:D41)+3</f>
        <v>24</v>
      </c>
      <c r="E38" s="192">
        <f>SUM(E39:E41)</f>
        <v>0</v>
      </c>
      <c r="F38" s="193">
        <f t="shared" si="0"/>
        <v>0</v>
      </c>
      <c r="G38" s="192">
        <f>SUM(G39:G41)</f>
        <v>0</v>
      </c>
      <c r="H38" s="193">
        <f t="shared" si="1"/>
        <v>0</v>
      </c>
      <c r="I38" s="192">
        <f>SUM(I39:I41)</f>
        <v>0</v>
      </c>
      <c r="J38" s="193">
        <f t="shared" si="2"/>
        <v>0</v>
      </c>
      <c r="K38" s="192">
        <f>SUM(K39:K41)+1</f>
        <v>16</v>
      </c>
      <c r="L38" s="193">
        <f t="shared" si="3"/>
        <v>0.6666666666666666</v>
      </c>
      <c r="M38" s="192">
        <f>SUM(M39:M41)+2</f>
        <v>8</v>
      </c>
      <c r="N38" s="193">
        <f t="shared" si="4"/>
        <v>0.3333333333333333</v>
      </c>
      <c r="O38" s="125"/>
      <c r="P38" s="125"/>
      <c r="Q38" s="125"/>
      <c r="R38" s="37"/>
      <c r="S38" s="183" t="s">
        <v>140</v>
      </c>
      <c r="T38" s="183"/>
      <c r="U38" s="203" t="str">
        <f t="shared" si="9"/>
        <v>B</v>
      </c>
      <c r="V38" s="127">
        <v>31</v>
      </c>
      <c r="W38" s="172"/>
      <c r="X38" s="172"/>
      <c r="Y38" s="172"/>
      <c r="DY38" s="128">
        <v>1</v>
      </c>
      <c r="DZ38" s="128">
        <v>1</v>
      </c>
      <c r="EA38" s="129" t="s">
        <v>67</v>
      </c>
      <c r="EB38" s="128" t="s">
        <v>64</v>
      </c>
      <c r="EC38" s="129" t="s">
        <v>62</v>
      </c>
      <c r="ED38" s="129" t="s">
        <v>63</v>
      </c>
      <c r="EE38" s="129" t="s">
        <v>140</v>
      </c>
      <c r="EF38" s="95" t="e">
        <f>VLOOKUP(DX38,#REF!,28,0)</f>
        <v>#REF!</v>
      </c>
      <c r="EG38" s="130" t="e">
        <f>VLOOKUP(DX38,#REF!,29,0)</f>
        <v>#REF!</v>
      </c>
      <c r="EH38" s="131" t="e">
        <f t="shared" si="10"/>
        <v>#REF!</v>
      </c>
      <c r="EI38" s="132" t="e">
        <f>VLOOKUP(DX38,#REF!,30,0)</f>
        <v>#REF!</v>
      </c>
      <c r="EJ38" s="131" t="e">
        <f t="shared" si="11"/>
        <v>#REF!</v>
      </c>
      <c r="EK38" s="132" t="e">
        <f>VLOOKUP(DX38,#REF!,31,0)</f>
        <v>#REF!</v>
      </c>
      <c r="EL38" s="131" t="e">
        <f t="shared" si="12"/>
        <v>#REF!</v>
      </c>
      <c r="EM38" s="106" t="s">
        <v>144</v>
      </c>
      <c r="EN38" s="106">
        <f t="shared" si="13"/>
        <v>0</v>
      </c>
      <c r="EO38" s="133"/>
    </row>
    <row r="39" spans="1:145" s="14" customFormat="1" ht="24.75" customHeight="1">
      <c r="A39" s="103">
        <v>1</v>
      </c>
      <c r="B39" s="61" t="s">
        <v>242</v>
      </c>
      <c r="C39" s="37" t="s">
        <v>144</v>
      </c>
      <c r="D39" s="55">
        <v>9</v>
      </c>
      <c r="E39" s="58">
        <v>0</v>
      </c>
      <c r="F39" s="111">
        <f t="shared" si="0"/>
        <v>0</v>
      </c>
      <c r="G39" s="58">
        <v>0</v>
      </c>
      <c r="H39" s="111">
        <f t="shared" si="1"/>
        <v>0</v>
      </c>
      <c r="I39" s="58">
        <v>0</v>
      </c>
      <c r="J39" s="111">
        <f t="shared" si="2"/>
        <v>0</v>
      </c>
      <c r="K39" s="58">
        <v>8</v>
      </c>
      <c r="L39" s="111">
        <f t="shared" si="3"/>
        <v>0.8888888888888888</v>
      </c>
      <c r="M39" s="58">
        <v>1</v>
      </c>
      <c r="N39" s="111">
        <f t="shared" si="4"/>
        <v>0.1111111111111111</v>
      </c>
      <c r="O39" s="183" t="str">
        <f>IF(H39&lt;&gt;0%,"D","#")</f>
        <v>#</v>
      </c>
      <c r="P39" s="183" t="str">
        <f>IF((J39+L39+N39)&gt;=50%,"C","#")</f>
        <v>C</v>
      </c>
      <c r="Q39" s="183" t="str">
        <f>IF((L39+N39)&gt;=50%,"B","#")</f>
        <v>B</v>
      </c>
      <c r="R39" s="183" t="str">
        <f>IF(N39&gt;=50%,"A","#")</f>
        <v>#</v>
      </c>
      <c r="S39" s="56" t="s">
        <v>140</v>
      </c>
      <c r="T39" s="57"/>
      <c r="U39" s="202" t="str">
        <f t="shared" si="9"/>
        <v>B</v>
      </c>
      <c r="V39" s="14">
        <v>32</v>
      </c>
      <c r="W39" s="172">
        <f>IF(R39&gt;=20%,1,0)</f>
        <v>1</v>
      </c>
      <c r="X39" s="172">
        <f>IF(J39=0,1,0)</f>
        <v>1</v>
      </c>
      <c r="Y39" s="172">
        <f>IF(H39=0,1,0)</f>
        <v>1</v>
      </c>
      <c r="DY39" s="93">
        <v>1</v>
      </c>
      <c r="DZ39" s="93">
        <v>1</v>
      </c>
      <c r="EA39" s="94" t="s">
        <v>68</v>
      </c>
      <c r="EB39" s="93" t="s">
        <v>64</v>
      </c>
      <c r="EC39" s="94" t="s">
        <v>62</v>
      </c>
      <c r="ED39" s="94" t="s">
        <v>63</v>
      </c>
      <c r="EE39" s="94" t="s">
        <v>140</v>
      </c>
      <c r="EF39" s="95" t="e">
        <f>VLOOKUP(DX39,#REF!,28,0)</f>
        <v>#REF!</v>
      </c>
      <c r="EG39" s="96" t="e">
        <f>VLOOKUP(DX39,#REF!,29,0)</f>
        <v>#REF!</v>
      </c>
      <c r="EH39" s="97" t="e">
        <f t="shared" si="10"/>
        <v>#REF!</v>
      </c>
      <c r="EI39" s="98" t="e">
        <f>VLOOKUP(DX39,#REF!,30,0)</f>
        <v>#REF!</v>
      </c>
      <c r="EJ39" s="97" t="e">
        <f t="shared" si="11"/>
        <v>#REF!</v>
      </c>
      <c r="EK39" s="98" t="e">
        <f>VLOOKUP(DX39,#REF!,31,0)</f>
        <v>#REF!</v>
      </c>
      <c r="EL39" s="97" t="e">
        <f t="shared" si="12"/>
        <v>#REF!</v>
      </c>
      <c r="EM39" s="12" t="s">
        <v>140</v>
      </c>
      <c r="EN39" s="106">
        <f t="shared" si="13"/>
        <v>0</v>
      </c>
      <c r="EO39" s="11"/>
    </row>
    <row r="40" spans="1:145" s="14" customFormat="1" ht="24.75" customHeight="1">
      <c r="A40" s="103">
        <v>2</v>
      </c>
      <c r="B40" s="61" t="s">
        <v>243</v>
      </c>
      <c r="C40" s="37" t="s">
        <v>144</v>
      </c>
      <c r="D40" s="55">
        <v>6</v>
      </c>
      <c r="E40" s="58">
        <v>0</v>
      </c>
      <c r="F40" s="111">
        <f aca="true" t="shared" si="14" ref="F40:F71">E40/D40</f>
        <v>0</v>
      </c>
      <c r="G40" s="58">
        <v>0</v>
      </c>
      <c r="H40" s="111">
        <f aca="true" t="shared" si="15" ref="H40:H71">G40/D40</f>
        <v>0</v>
      </c>
      <c r="I40" s="58">
        <v>0</v>
      </c>
      <c r="J40" s="111">
        <f aca="true" t="shared" si="16" ref="J40:J71">I40/D40</f>
        <v>0</v>
      </c>
      <c r="K40" s="58">
        <v>4</v>
      </c>
      <c r="L40" s="111">
        <f aca="true" t="shared" si="17" ref="L40:L71">K40/D40</f>
        <v>0.6666666666666666</v>
      </c>
      <c r="M40" s="58">
        <v>2</v>
      </c>
      <c r="N40" s="111">
        <f aca="true" t="shared" si="18" ref="N40:N71">M40/D40</f>
        <v>0.3333333333333333</v>
      </c>
      <c r="O40" s="183" t="str">
        <f>IF(H40&lt;&gt;0%,"D","#")</f>
        <v>#</v>
      </c>
      <c r="P40" s="183" t="str">
        <f>IF((J40+L40+N40)&gt;=50%,"C","#")</f>
        <v>C</v>
      </c>
      <c r="Q40" s="183" t="str">
        <f>IF((L40+N40)&gt;=50%,"B","#")</f>
        <v>B</v>
      </c>
      <c r="R40" s="183" t="str">
        <f>IF(N40&gt;=50%,"A","#")</f>
        <v>#</v>
      </c>
      <c r="S40" s="56" t="s">
        <v>140</v>
      </c>
      <c r="T40" s="57"/>
      <c r="U40" s="202" t="str">
        <f t="shared" si="9"/>
        <v>B</v>
      </c>
      <c r="V40" s="127">
        <v>33</v>
      </c>
      <c r="W40" s="172">
        <f>IF(R40&gt;=20%,1,0)</f>
        <v>1</v>
      </c>
      <c r="X40" s="172">
        <f>IF(J40=0,1,0)</f>
        <v>1</v>
      </c>
      <c r="Y40" s="172">
        <f>IF(H40=0,1,0)</f>
        <v>1</v>
      </c>
      <c r="DY40" s="93">
        <v>1</v>
      </c>
      <c r="DZ40" s="93">
        <v>1</v>
      </c>
      <c r="EA40" s="94" t="s">
        <v>70</v>
      </c>
      <c r="EB40" s="93" t="s">
        <v>64</v>
      </c>
      <c r="EC40" s="94" t="s">
        <v>62</v>
      </c>
      <c r="ED40" s="94" t="s">
        <v>63</v>
      </c>
      <c r="EE40" s="94" t="s">
        <v>144</v>
      </c>
      <c r="EF40" s="95" t="e">
        <f>VLOOKUP(DX40,#REF!,28,0)</f>
        <v>#REF!</v>
      </c>
      <c r="EG40" s="96" t="e">
        <f>VLOOKUP(DX40,#REF!,29,0)</f>
        <v>#REF!</v>
      </c>
      <c r="EH40" s="97" t="e">
        <f t="shared" si="10"/>
        <v>#REF!</v>
      </c>
      <c r="EI40" s="98" t="e">
        <f>VLOOKUP(DX40,#REF!,30,0)</f>
        <v>#REF!</v>
      </c>
      <c r="EJ40" s="97" t="e">
        <f t="shared" si="11"/>
        <v>#REF!</v>
      </c>
      <c r="EK40" s="98" t="e">
        <f>VLOOKUP(DX40,#REF!,31,0)</f>
        <v>#REF!</v>
      </c>
      <c r="EL40" s="97" t="e">
        <f t="shared" si="12"/>
        <v>#REF!</v>
      </c>
      <c r="EM40" s="12" t="s">
        <v>144</v>
      </c>
      <c r="EN40" s="106">
        <f t="shared" si="13"/>
        <v>0</v>
      </c>
      <c r="EO40" s="11"/>
    </row>
    <row r="41" spans="1:145" s="14" customFormat="1" ht="24.75" customHeight="1">
      <c r="A41" s="103">
        <v>3</v>
      </c>
      <c r="B41" s="61" t="s">
        <v>244</v>
      </c>
      <c r="C41" s="37" t="s">
        <v>144</v>
      </c>
      <c r="D41" s="55">
        <v>6</v>
      </c>
      <c r="E41" s="58">
        <v>0</v>
      </c>
      <c r="F41" s="111">
        <f t="shared" si="14"/>
        <v>0</v>
      </c>
      <c r="G41" s="58">
        <v>0</v>
      </c>
      <c r="H41" s="111">
        <f t="shared" si="15"/>
        <v>0</v>
      </c>
      <c r="I41" s="58">
        <v>0</v>
      </c>
      <c r="J41" s="111">
        <f t="shared" si="16"/>
        <v>0</v>
      </c>
      <c r="K41" s="58">
        <v>3</v>
      </c>
      <c r="L41" s="111">
        <f t="shared" si="17"/>
        <v>0.5</v>
      </c>
      <c r="M41" s="58">
        <v>3</v>
      </c>
      <c r="N41" s="111">
        <f t="shared" si="18"/>
        <v>0.5</v>
      </c>
      <c r="O41" s="183" t="str">
        <f>IF(H41&lt;&gt;0%,"D","#")</f>
        <v>#</v>
      </c>
      <c r="P41" s="183" t="str">
        <f>IF((J41+L41+N41)&gt;=50%,"C","#")</f>
        <v>C</v>
      </c>
      <c r="Q41" s="183" t="str">
        <f>IF((L41+N41)&gt;=50%,"B","#")</f>
        <v>B</v>
      </c>
      <c r="R41" s="183" t="str">
        <f>IF(N41&gt;=50%,"A","#")</f>
        <v>A</v>
      </c>
      <c r="S41" s="56" t="s">
        <v>144</v>
      </c>
      <c r="T41" s="57"/>
      <c r="U41" s="202" t="str">
        <f t="shared" si="9"/>
        <v>A</v>
      </c>
      <c r="V41" s="14">
        <v>34</v>
      </c>
      <c r="W41" s="172">
        <f>IF(R41&gt;=20%,1,0)</f>
        <v>1</v>
      </c>
      <c r="X41" s="172">
        <f>IF(J41=0,1,0)</f>
        <v>1</v>
      </c>
      <c r="Y41" s="172">
        <f>IF(H41=0,1,0)</f>
        <v>1</v>
      </c>
      <c r="DY41" s="93">
        <v>1</v>
      </c>
      <c r="DZ41" s="93">
        <v>1</v>
      </c>
      <c r="EA41" s="94" t="s">
        <v>68</v>
      </c>
      <c r="EB41" s="93" t="s">
        <v>64</v>
      </c>
      <c r="EC41" s="94" t="s">
        <v>62</v>
      </c>
      <c r="ED41" s="94" t="s">
        <v>63</v>
      </c>
      <c r="EE41" s="94" t="s">
        <v>144</v>
      </c>
      <c r="EF41" s="95" t="e">
        <f>VLOOKUP(DX41,#REF!,28,0)</f>
        <v>#REF!</v>
      </c>
      <c r="EG41" s="96" t="e">
        <f>VLOOKUP(DX41,#REF!,29,0)</f>
        <v>#REF!</v>
      </c>
      <c r="EH41" s="97" t="e">
        <f t="shared" si="10"/>
        <v>#REF!</v>
      </c>
      <c r="EI41" s="98" t="e">
        <f>VLOOKUP(DX41,#REF!,30,0)</f>
        <v>#REF!</v>
      </c>
      <c r="EJ41" s="97" t="e">
        <f t="shared" si="11"/>
        <v>#REF!</v>
      </c>
      <c r="EK41" s="98" t="e">
        <f>VLOOKUP(DX41,#REF!,31,0)</f>
        <v>#REF!</v>
      </c>
      <c r="EL41" s="97" t="e">
        <f t="shared" si="12"/>
        <v>#REF!</v>
      </c>
      <c r="EM41" s="12" t="s">
        <v>144</v>
      </c>
      <c r="EN41" s="106">
        <f t="shared" si="13"/>
        <v>0</v>
      </c>
      <c r="EO41" s="11" t="s">
        <v>193</v>
      </c>
    </row>
    <row r="42" spans="1:145" s="127" customFormat="1" ht="24.75" customHeight="1">
      <c r="A42" s="189" t="s">
        <v>97</v>
      </c>
      <c r="B42" s="190" t="s">
        <v>3</v>
      </c>
      <c r="C42" s="191"/>
      <c r="D42" s="192">
        <f>SUM(D43:D45)+3</f>
        <v>24</v>
      </c>
      <c r="E42" s="192">
        <f>SUM(E43:E45)</f>
        <v>0</v>
      </c>
      <c r="F42" s="193">
        <f t="shared" si="14"/>
        <v>0</v>
      </c>
      <c r="G42" s="192">
        <f>SUM(G43:G45)</f>
        <v>0</v>
      </c>
      <c r="H42" s="193">
        <f t="shared" si="15"/>
        <v>0</v>
      </c>
      <c r="I42" s="192">
        <f>SUM(I43:I45)</f>
        <v>1</v>
      </c>
      <c r="J42" s="193">
        <f t="shared" si="16"/>
        <v>0.041666666666666664</v>
      </c>
      <c r="K42" s="192">
        <f>SUM(K43:K45)</f>
        <v>7</v>
      </c>
      <c r="L42" s="193">
        <f t="shared" si="17"/>
        <v>0.2916666666666667</v>
      </c>
      <c r="M42" s="192">
        <f>SUM(M43:M45)+3</f>
        <v>16</v>
      </c>
      <c r="N42" s="193">
        <f t="shared" si="18"/>
        <v>0.6666666666666666</v>
      </c>
      <c r="O42" s="125"/>
      <c r="P42" s="125"/>
      <c r="Q42" s="125"/>
      <c r="R42" s="37"/>
      <c r="S42" s="183" t="s">
        <v>144</v>
      </c>
      <c r="T42" s="183"/>
      <c r="U42" s="203" t="str">
        <f t="shared" si="9"/>
        <v>A</v>
      </c>
      <c r="V42" s="127">
        <v>35</v>
      </c>
      <c r="W42" s="172"/>
      <c r="X42" s="172"/>
      <c r="Y42" s="172"/>
      <c r="DY42" s="128">
        <v>1</v>
      </c>
      <c r="DZ42" s="128">
        <v>1</v>
      </c>
      <c r="EA42" s="128" t="s">
        <v>68</v>
      </c>
      <c r="EB42" s="128" t="s">
        <v>64</v>
      </c>
      <c r="EC42" s="128" t="s">
        <v>62</v>
      </c>
      <c r="ED42" s="128" t="s">
        <v>63</v>
      </c>
      <c r="EE42" s="128" t="s">
        <v>140</v>
      </c>
      <c r="EF42" s="95" t="e">
        <f>VLOOKUP(DX42,#REF!,28,0)</f>
        <v>#REF!</v>
      </c>
      <c r="EG42" s="130" t="e">
        <f>VLOOKUP(DX42,#REF!,29,0)</f>
        <v>#REF!</v>
      </c>
      <c r="EH42" s="131" t="e">
        <f t="shared" si="10"/>
        <v>#REF!</v>
      </c>
      <c r="EI42" s="132" t="e">
        <f>VLOOKUP(DX42,#REF!,30,0)</f>
        <v>#REF!</v>
      </c>
      <c r="EJ42" s="131" t="e">
        <f t="shared" si="11"/>
        <v>#REF!</v>
      </c>
      <c r="EK42" s="132" t="e">
        <f>VLOOKUP(DX42,#REF!,31,0)</f>
        <v>#REF!</v>
      </c>
      <c r="EL42" s="131" t="e">
        <f t="shared" si="12"/>
        <v>#REF!</v>
      </c>
      <c r="EM42" s="106" t="s">
        <v>140</v>
      </c>
      <c r="EN42" s="106">
        <f t="shared" si="13"/>
        <v>0</v>
      </c>
      <c r="EO42" s="133"/>
    </row>
    <row r="43" spans="1:145" s="14" customFormat="1" ht="24.75" customHeight="1">
      <c r="A43" s="103">
        <v>1</v>
      </c>
      <c r="B43" s="61" t="s">
        <v>250</v>
      </c>
      <c r="C43" s="37" t="s">
        <v>144</v>
      </c>
      <c r="D43" s="55">
        <v>6</v>
      </c>
      <c r="E43" s="58">
        <v>0</v>
      </c>
      <c r="F43" s="111">
        <f t="shared" si="14"/>
        <v>0</v>
      </c>
      <c r="G43" s="58">
        <v>0</v>
      </c>
      <c r="H43" s="111">
        <f t="shared" si="15"/>
        <v>0</v>
      </c>
      <c r="I43" s="58">
        <v>0</v>
      </c>
      <c r="J43" s="111">
        <f t="shared" si="16"/>
        <v>0</v>
      </c>
      <c r="K43" s="58">
        <v>2</v>
      </c>
      <c r="L43" s="111">
        <f t="shared" si="17"/>
        <v>0.3333333333333333</v>
      </c>
      <c r="M43" s="58">
        <v>4</v>
      </c>
      <c r="N43" s="111">
        <f t="shared" si="18"/>
        <v>0.6666666666666666</v>
      </c>
      <c r="O43" s="183" t="str">
        <f>IF(H43&lt;&gt;0%,"D","#")</f>
        <v>#</v>
      </c>
      <c r="P43" s="183" t="str">
        <f>IF((J43+L43+N43)&gt;=50%,"C","#")</f>
        <v>C</v>
      </c>
      <c r="Q43" s="183" t="str">
        <f>IF((L43+N43)&gt;=50%,"B","#")</f>
        <v>B</v>
      </c>
      <c r="R43" s="183" t="str">
        <f>IF(N43&gt;=50%,"A","#")</f>
        <v>A</v>
      </c>
      <c r="S43" s="56" t="s">
        <v>144</v>
      </c>
      <c r="T43" s="57"/>
      <c r="U43" s="202" t="str">
        <f t="shared" si="9"/>
        <v>A</v>
      </c>
      <c r="V43" s="14">
        <v>36</v>
      </c>
      <c r="W43" s="172">
        <f>IF(R43&gt;=20%,1,0)</f>
        <v>1</v>
      </c>
      <c r="X43" s="172">
        <f>IF(J43=0,1,0)</f>
        <v>1</v>
      </c>
      <c r="Y43" s="172">
        <f>IF(H43=0,1,0)</f>
        <v>1</v>
      </c>
      <c r="DY43" s="93">
        <v>1</v>
      </c>
      <c r="DZ43" s="93">
        <v>1</v>
      </c>
      <c r="EA43" s="94" t="s">
        <v>70</v>
      </c>
      <c r="EB43" s="93" t="s">
        <v>64</v>
      </c>
      <c r="EC43" s="94" t="s">
        <v>62</v>
      </c>
      <c r="ED43" s="94" t="s">
        <v>63</v>
      </c>
      <c r="EE43" s="94" t="s">
        <v>140</v>
      </c>
      <c r="EF43" s="95" t="e">
        <f>VLOOKUP(DX43,#REF!,28,0)</f>
        <v>#REF!</v>
      </c>
      <c r="EG43" s="96" t="e">
        <f>VLOOKUP(DX43,#REF!,29,0)</f>
        <v>#REF!</v>
      </c>
      <c r="EH43" s="97" t="e">
        <f t="shared" si="10"/>
        <v>#REF!</v>
      </c>
      <c r="EI43" s="98" t="e">
        <f>VLOOKUP(DX43,#REF!,30,0)</f>
        <v>#REF!</v>
      </c>
      <c r="EJ43" s="97" t="e">
        <f t="shared" si="11"/>
        <v>#REF!</v>
      </c>
      <c r="EK43" s="98" t="e">
        <f>VLOOKUP(DX43,#REF!,31,0)</f>
        <v>#REF!</v>
      </c>
      <c r="EL43" s="97" t="e">
        <f t="shared" si="12"/>
        <v>#REF!</v>
      </c>
      <c r="EM43" s="12" t="s">
        <v>140</v>
      </c>
      <c r="EN43" s="106">
        <f t="shared" si="13"/>
        <v>0</v>
      </c>
      <c r="EO43" s="11"/>
    </row>
    <row r="44" spans="1:145" s="14" customFormat="1" ht="24.75" customHeight="1">
      <c r="A44" s="103">
        <v>2</v>
      </c>
      <c r="B44" s="61" t="s">
        <v>170</v>
      </c>
      <c r="C44" s="37" t="s">
        <v>144</v>
      </c>
      <c r="D44" s="55">
        <v>7</v>
      </c>
      <c r="E44" s="58">
        <v>0</v>
      </c>
      <c r="F44" s="111">
        <f t="shared" si="14"/>
        <v>0</v>
      </c>
      <c r="G44" s="58">
        <v>0</v>
      </c>
      <c r="H44" s="111">
        <f t="shared" si="15"/>
        <v>0</v>
      </c>
      <c r="I44" s="58">
        <v>1</v>
      </c>
      <c r="J44" s="111">
        <f t="shared" si="16"/>
        <v>0.14285714285714285</v>
      </c>
      <c r="K44" s="58">
        <v>2</v>
      </c>
      <c r="L44" s="111">
        <f t="shared" si="17"/>
        <v>0.2857142857142857</v>
      </c>
      <c r="M44" s="58">
        <v>4</v>
      </c>
      <c r="N44" s="111">
        <f t="shared" si="18"/>
        <v>0.5714285714285714</v>
      </c>
      <c r="O44" s="183" t="str">
        <f>IF(H44&lt;&gt;0%,"D","#")</f>
        <v>#</v>
      </c>
      <c r="P44" s="183" t="str">
        <f>IF((J44+L44+N44)&gt;=50%,"C","#")</f>
        <v>C</v>
      </c>
      <c r="Q44" s="183" t="str">
        <f>IF((L44+N44)&gt;=50%,"B","#")</f>
        <v>B</v>
      </c>
      <c r="R44" s="183" t="str">
        <f>IF(N44&gt;=50%,"A","#")</f>
        <v>A</v>
      </c>
      <c r="S44" s="56" t="s">
        <v>140</v>
      </c>
      <c r="T44" s="57"/>
      <c r="U44" s="202" t="str">
        <f t="shared" si="9"/>
        <v>B</v>
      </c>
      <c r="V44" s="127">
        <v>37</v>
      </c>
      <c r="W44" s="172">
        <f>IF(R44&gt;=20%,1,0)</f>
        <v>1</v>
      </c>
      <c r="X44" s="172">
        <f>IF(J44=0,1,0)</f>
        <v>0</v>
      </c>
      <c r="Y44" s="172">
        <f>IF(H44=0,1,0)</f>
        <v>1</v>
      </c>
      <c r="DY44" s="93">
        <v>1</v>
      </c>
      <c r="DZ44" s="93">
        <v>1</v>
      </c>
      <c r="EA44" s="94" t="s">
        <v>70</v>
      </c>
      <c r="EB44" s="93" t="s">
        <v>64</v>
      </c>
      <c r="EC44" s="94" t="s">
        <v>62</v>
      </c>
      <c r="ED44" s="94" t="s">
        <v>63</v>
      </c>
      <c r="EE44" s="94" t="s">
        <v>144</v>
      </c>
      <c r="EF44" s="95" t="e">
        <f>VLOOKUP(DX44,#REF!,28,0)</f>
        <v>#REF!</v>
      </c>
      <c r="EG44" s="96" t="e">
        <f>VLOOKUP(DX44,#REF!,29,0)</f>
        <v>#REF!</v>
      </c>
      <c r="EH44" s="97" t="e">
        <f t="shared" si="10"/>
        <v>#REF!</v>
      </c>
      <c r="EI44" s="98" t="e">
        <f>VLOOKUP(DX44,#REF!,30,0)</f>
        <v>#REF!</v>
      </c>
      <c r="EJ44" s="97" t="e">
        <f t="shared" si="11"/>
        <v>#REF!</v>
      </c>
      <c r="EK44" s="98" t="e">
        <f>VLOOKUP(DX44,#REF!,31,0)</f>
        <v>#REF!</v>
      </c>
      <c r="EL44" s="97" t="e">
        <f t="shared" si="12"/>
        <v>#REF!</v>
      </c>
      <c r="EM44" s="12" t="s">
        <v>140</v>
      </c>
      <c r="EN44" s="106">
        <f t="shared" si="13"/>
        <v>0</v>
      </c>
      <c r="EO44" s="11"/>
    </row>
    <row r="45" spans="1:145" s="14" customFormat="1" ht="24.75" customHeight="1">
      <c r="A45" s="103">
        <v>3</v>
      </c>
      <c r="B45" s="61" t="s">
        <v>245</v>
      </c>
      <c r="C45" s="37" t="s">
        <v>144</v>
      </c>
      <c r="D45" s="55">
        <v>8</v>
      </c>
      <c r="E45" s="58">
        <v>0</v>
      </c>
      <c r="F45" s="111">
        <f t="shared" si="14"/>
        <v>0</v>
      </c>
      <c r="G45" s="58">
        <v>0</v>
      </c>
      <c r="H45" s="111">
        <f t="shared" si="15"/>
        <v>0</v>
      </c>
      <c r="I45" s="58">
        <v>0</v>
      </c>
      <c r="J45" s="111">
        <f t="shared" si="16"/>
        <v>0</v>
      </c>
      <c r="K45" s="58">
        <v>3</v>
      </c>
      <c r="L45" s="111">
        <f t="shared" si="17"/>
        <v>0.375</v>
      </c>
      <c r="M45" s="58">
        <v>5</v>
      </c>
      <c r="N45" s="111">
        <f t="shared" si="18"/>
        <v>0.625</v>
      </c>
      <c r="O45" s="183" t="str">
        <f>IF(H45&lt;&gt;0%,"D","#")</f>
        <v>#</v>
      </c>
      <c r="P45" s="183" t="str">
        <f>IF((J45+L45+N45)&gt;=50%,"C","#")</f>
        <v>C</v>
      </c>
      <c r="Q45" s="183" t="str">
        <f>IF((L45+N45)&gt;=50%,"B","#")</f>
        <v>B</v>
      </c>
      <c r="R45" s="183" t="str">
        <f>IF(N45&gt;=50%,"A","#")</f>
        <v>A</v>
      </c>
      <c r="S45" s="56" t="s">
        <v>144</v>
      </c>
      <c r="T45" s="57"/>
      <c r="U45" s="202" t="str">
        <f t="shared" si="9"/>
        <v>A</v>
      </c>
      <c r="V45" s="14">
        <v>38</v>
      </c>
      <c r="W45" s="172">
        <f>IF(R45&gt;=20%,1,0)</f>
        <v>1</v>
      </c>
      <c r="X45" s="172">
        <f>IF(J45=0,1,0)</f>
        <v>1</v>
      </c>
      <c r="Y45" s="172">
        <f>IF(H45=0,1,0)</f>
        <v>1</v>
      </c>
      <c r="DY45" s="93">
        <v>1</v>
      </c>
      <c r="DZ45" s="93">
        <v>1</v>
      </c>
      <c r="EA45" s="94" t="s">
        <v>68</v>
      </c>
      <c r="EB45" s="93" t="s">
        <v>64</v>
      </c>
      <c r="EC45" s="94" t="s">
        <v>62</v>
      </c>
      <c r="ED45" s="94" t="s">
        <v>63</v>
      </c>
      <c r="EE45" s="94" t="s">
        <v>144</v>
      </c>
      <c r="EF45" s="95" t="e">
        <f>VLOOKUP(DX45,#REF!,28,0)</f>
        <v>#REF!</v>
      </c>
      <c r="EG45" s="96" t="e">
        <f>VLOOKUP(DX45,#REF!,29,0)</f>
        <v>#REF!</v>
      </c>
      <c r="EH45" s="97" t="e">
        <f t="shared" si="10"/>
        <v>#REF!</v>
      </c>
      <c r="EI45" s="98" t="e">
        <f>VLOOKUP(DX45,#REF!,30,0)</f>
        <v>#REF!</v>
      </c>
      <c r="EJ45" s="97" t="e">
        <f t="shared" si="11"/>
        <v>#REF!</v>
      </c>
      <c r="EK45" s="98" t="e">
        <f>VLOOKUP(DX45,#REF!,31,0)</f>
        <v>#REF!</v>
      </c>
      <c r="EL45" s="97" t="e">
        <f t="shared" si="12"/>
        <v>#REF!</v>
      </c>
      <c r="EM45" s="12" t="s">
        <v>140</v>
      </c>
      <c r="EN45" s="106">
        <f t="shared" si="13"/>
        <v>0</v>
      </c>
      <c r="EO45" s="11"/>
    </row>
    <row r="46" spans="1:145" s="127" customFormat="1" ht="24.75" customHeight="1">
      <c r="A46" s="189" t="s">
        <v>99</v>
      </c>
      <c r="B46" s="190" t="s">
        <v>2</v>
      </c>
      <c r="C46" s="191"/>
      <c r="D46" s="192">
        <f>SUM(D47:D49)+3</f>
        <v>21</v>
      </c>
      <c r="E46" s="192">
        <f>SUM(E47:E49)</f>
        <v>0</v>
      </c>
      <c r="F46" s="193">
        <f t="shared" si="14"/>
        <v>0</v>
      </c>
      <c r="G46" s="192">
        <f>SUM(G47:G49)</f>
        <v>0</v>
      </c>
      <c r="H46" s="193">
        <f t="shared" si="15"/>
        <v>0</v>
      </c>
      <c r="I46" s="192">
        <f>SUM(I47:I49)</f>
        <v>0</v>
      </c>
      <c r="J46" s="193">
        <f t="shared" si="16"/>
        <v>0</v>
      </c>
      <c r="K46" s="192">
        <f>SUM(K47:K49)+3</f>
        <v>14</v>
      </c>
      <c r="L46" s="193">
        <f t="shared" si="17"/>
        <v>0.6666666666666666</v>
      </c>
      <c r="M46" s="192">
        <f>SUM(M47:M49)</f>
        <v>7</v>
      </c>
      <c r="N46" s="193">
        <f t="shared" si="18"/>
        <v>0.3333333333333333</v>
      </c>
      <c r="O46" s="125"/>
      <c r="P46" s="125"/>
      <c r="Q46" s="125"/>
      <c r="R46" s="37"/>
      <c r="S46" s="183" t="s">
        <v>140</v>
      </c>
      <c r="T46" s="183"/>
      <c r="U46" s="203" t="str">
        <f t="shared" si="9"/>
        <v>B</v>
      </c>
      <c r="V46" s="127">
        <v>39</v>
      </c>
      <c r="W46" s="172"/>
      <c r="X46" s="172"/>
      <c r="Y46" s="172"/>
      <c r="DY46" s="128">
        <v>1</v>
      </c>
      <c r="DZ46" s="128">
        <v>1</v>
      </c>
      <c r="EA46" s="129" t="s">
        <v>68</v>
      </c>
      <c r="EB46" s="128" t="s">
        <v>64</v>
      </c>
      <c r="EC46" s="129" t="s">
        <v>62</v>
      </c>
      <c r="ED46" s="129" t="s">
        <v>63</v>
      </c>
      <c r="EE46" s="129" t="s">
        <v>144</v>
      </c>
      <c r="EF46" s="95" t="e">
        <f>VLOOKUP(DX46,#REF!,28,0)</f>
        <v>#REF!</v>
      </c>
      <c r="EG46" s="130" t="e">
        <f>VLOOKUP(DX46,#REF!,29,0)</f>
        <v>#REF!</v>
      </c>
      <c r="EH46" s="131" t="e">
        <f t="shared" si="10"/>
        <v>#REF!</v>
      </c>
      <c r="EI46" s="132" t="e">
        <f>VLOOKUP(DX46,#REF!,30,0)</f>
        <v>#REF!</v>
      </c>
      <c r="EJ46" s="131" t="e">
        <f t="shared" si="11"/>
        <v>#REF!</v>
      </c>
      <c r="EK46" s="132" t="e">
        <f>VLOOKUP(DX46,#REF!,31,0)</f>
        <v>#REF!</v>
      </c>
      <c r="EL46" s="131" t="e">
        <f t="shared" si="12"/>
        <v>#REF!</v>
      </c>
      <c r="EM46" s="106" t="s">
        <v>144</v>
      </c>
      <c r="EN46" s="106">
        <f t="shared" si="13"/>
        <v>0</v>
      </c>
      <c r="EO46" s="133"/>
    </row>
    <row r="47" spans="1:145" s="14" customFormat="1" ht="24.75" customHeight="1">
      <c r="A47" s="103">
        <v>1</v>
      </c>
      <c r="B47" s="61" t="s">
        <v>51</v>
      </c>
      <c r="C47" s="37" t="s">
        <v>144</v>
      </c>
      <c r="D47" s="55">
        <f>E47+G47+I47+K47+M47</f>
        <v>8</v>
      </c>
      <c r="E47" s="58">
        <v>0</v>
      </c>
      <c r="F47" s="111">
        <f t="shared" si="14"/>
        <v>0</v>
      </c>
      <c r="G47" s="58">
        <v>0</v>
      </c>
      <c r="H47" s="111">
        <f t="shared" si="15"/>
        <v>0</v>
      </c>
      <c r="I47" s="58">
        <v>0</v>
      </c>
      <c r="J47" s="111">
        <f t="shared" si="16"/>
        <v>0</v>
      </c>
      <c r="K47" s="58">
        <v>6</v>
      </c>
      <c r="L47" s="111">
        <f t="shared" si="17"/>
        <v>0.75</v>
      </c>
      <c r="M47" s="58">
        <v>2</v>
      </c>
      <c r="N47" s="111">
        <f t="shared" si="18"/>
        <v>0.25</v>
      </c>
      <c r="O47" s="183" t="str">
        <f>IF(H47&lt;&gt;0%,"D","#")</f>
        <v>#</v>
      </c>
      <c r="P47" s="183" t="str">
        <f>IF((J47+L47+N47)&gt;=50%,"C","#")</f>
        <v>C</v>
      </c>
      <c r="Q47" s="183" t="str">
        <f>IF((L47+N47)&gt;=50%,"B","#")</f>
        <v>B</v>
      </c>
      <c r="R47" s="183" t="str">
        <f>IF(N47&gt;=50%,"A","#")</f>
        <v>#</v>
      </c>
      <c r="S47" s="56" t="s">
        <v>140</v>
      </c>
      <c r="T47" s="57"/>
      <c r="U47" s="202" t="str">
        <f t="shared" si="9"/>
        <v>B</v>
      </c>
      <c r="V47" s="14">
        <v>40</v>
      </c>
      <c r="W47" s="172">
        <f>IF(R47&gt;=20%,1,0)</f>
        <v>1</v>
      </c>
      <c r="X47" s="172">
        <f>IF(J47=0,1,0)</f>
        <v>1</v>
      </c>
      <c r="Y47" s="172">
        <f>IF(H47=0,1,0)</f>
        <v>1</v>
      </c>
      <c r="DY47" s="93">
        <v>1</v>
      </c>
      <c r="DZ47" s="93">
        <v>1</v>
      </c>
      <c r="EA47" s="94" t="s">
        <v>70</v>
      </c>
      <c r="EB47" s="93" t="s">
        <v>64</v>
      </c>
      <c r="EC47" s="94" t="s">
        <v>62</v>
      </c>
      <c r="ED47" s="94" t="s">
        <v>63</v>
      </c>
      <c r="EE47" s="94" t="s">
        <v>140</v>
      </c>
      <c r="EF47" s="95" t="e">
        <f>VLOOKUP(DX47,#REF!,28,0)</f>
        <v>#REF!</v>
      </c>
      <c r="EG47" s="96" t="e">
        <f>VLOOKUP(DX47,#REF!,29,0)</f>
        <v>#REF!</v>
      </c>
      <c r="EH47" s="97" t="e">
        <f t="shared" si="10"/>
        <v>#REF!</v>
      </c>
      <c r="EI47" s="98" t="e">
        <f>VLOOKUP(DX47,#REF!,30,0)</f>
        <v>#REF!</v>
      </c>
      <c r="EJ47" s="97" t="e">
        <f t="shared" si="11"/>
        <v>#REF!</v>
      </c>
      <c r="EK47" s="98" t="e">
        <f>VLOOKUP(DX47,#REF!,31,0)</f>
        <v>#REF!</v>
      </c>
      <c r="EL47" s="97" t="e">
        <f t="shared" si="12"/>
        <v>#REF!</v>
      </c>
      <c r="EM47" s="12" t="s">
        <v>144</v>
      </c>
      <c r="EN47" s="106">
        <f t="shared" si="13"/>
        <v>0</v>
      </c>
      <c r="EO47" s="11"/>
    </row>
    <row r="48" spans="1:145" s="14" customFormat="1" ht="24.75" customHeight="1">
      <c r="A48" s="103">
        <v>2</v>
      </c>
      <c r="B48" s="61" t="s">
        <v>50</v>
      </c>
      <c r="C48" s="37" t="s">
        <v>144</v>
      </c>
      <c r="D48" s="55">
        <v>5</v>
      </c>
      <c r="E48" s="58">
        <v>0</v>
      </c>
      <c r="F48" s="111">
        <f t="shared" si="14"/>
        <v>0</v>
      </c>
      <c r="G48" s="58">
        <v>0</v>
      </c>
      <c r="H48" s="111">
        <f t="shared" si="15"/>
        <v>0</v>
      </c>
      <c r="I48" s="58">
        <v>0</v>
      </c>
      <c r="J48" s="111">
        <f t="shared" si="16"/>
        <v>0</v>
      </c>
      <c r="K48" s="58">
        <v>2</v>
      </c>
      <c r="L48" s="111">
        <f t="shared" si="17"/>
        <v>0.4</v>
      </c>
      <c r="M48" s="58">
        <v>3</v>
      </c>
      <c r="N48" s="111">
        <f t="shared" si="18"/>
        <v>0.6</v>
      </c>
      <c r="O48" s="183" t="str">
        <f>IF(H48&lt;&gt;0%,"D","#")</f>
        <v>#</v>
      </c>
      <c r="P48" s="183" t="str">
        <f>IF((J48+L48+N48)&gt;=50%,"C","#")</f>
        <v>C</v>
      </c>
      <c r="Q48" s="183" t="str">
        <f>IF((L48+N48)&gt;=50%,"B","#")</f>
        <v>B</v>
      </c>
      <c r="R48" s="183" t="str">
        <f>IF(N48&gt;=50%,"A","#")</f>
        <v>A</v>
      </c>
      <c r="S48" s="56" t="s">
        <v>144</v>
      </c>
      <c r="T48" s="57"/>
      <c r="U48" s="202" t="str">
        <f t="shared" si="9"/>
        <v>A</v>
      </c>
      <c r="V48" s="127">
        <v>41</v>
      </c>
      <c r="W48" s="172">
        <f>IF(R48&gt;=20%,1,0)</f>
        <v>1</v>
      </c>
      <c r="X48" s="172">
        <f>IF(J48=0,1,0)</f>
        <v>1</v>
      </c>
      <c r="Y48" s="172">
        <f>IF(H48=0,1,0)</f>
        <v>1</v>
      </c>
      <c r="DY48" s="93">
        <v>1</v>
      </c>
      <c r="DZ48" s="93">
        <v>1</v>
      </c>
      <c r="EA48" s="94" t="s">
        <v>70</v>
      </c>
      <c r="EB48" s="93" t="s">
        <v>64</v>
      </c>
      <c r="EC48" s="94" t="s">
        <v>62</v>
      </c>
      <c r="ED48" s="100" t="s">
        <v>63</v>
      </c>
      <c r="EE48" s="100" t="s">
        <v>140</v>
      </c>
      <c r="EF48" s="95" t="e">
        <f>VLOOKUP(DX48,#REF!,28,0)</f>
        <v>#REF!</v>
      </c>
      <c r="EG48" s="96" t="e">
        <f>VLOOKUP(DX48,#REF!,29,0)</f>
        <v>#REF!</v>
      </c>
      <c r="EH48" s="97" t="e">
        <f t="shared" si="10"/>
        <v>#REF!</v>
      </c>
      <c r="EI48" s="98" t="e">
        <f>VLOOKUP(DX48,#REF!,30,0)</f>
        <v>#REF!</v>
      </c>
      <c r="EJ48" s="97" t="e">
        <f t="shared" si="11"/>
        <v>#REF!</v>
      </c>
      <c r="EK48" s="98" t="e">
        <f>VLOOKUP(DX48,#REF!,31,0)</f>
        <v>#REF!</v>
      </c>
      <c r="EL48" s="97" t="e">
        <f t="shared" si="12"/>
        <v>#REF!</v>
      </c>
      <c r="EM48" s="12" t="s">
        <v>140</v>
      </c>
      <c r="EN48" s="106">
        <f t="shared" si="13"/>
        <v>0</v>
      </c>
      <c r="EO48" s="11"/>
    </row>
    <row r="49" spans="1:145" s="14" customFormat="1" ht="24.75" customHeight="1">
      <c r="A49" s="103">
        <v>3</v>
      </c>
      <c r="B49" s="61" t="s">
        <v>197</v>
      </c>
      <c r="C49" s="58" t="s">
        <v>144</v>
      </c>
      <c r="D49" s="55">
        <v>5</v>
      </c>
      <c r="E49" s="58">
        <v>0</v>
      </c>
      <c r="F49" s="111">
        <f t="shared" si="14"/>
        <v>0</v>
      </c>
      <c r="G49" s="58">
        <v>0</v>
      </c>
      <c r="H49" s="111">
        <f t="shared" si="15"/>
        <v>0</v>
      </c>
      <c r="I49" s="58">
        <v>0</v>
      </c>
      <c r="J49" s="111">
        <f t="shared" si="16"/>
        <v>0</v>
      </c>
      <c r="K49" s="58">
        <v>3</v>
      </c>
      <c r="L49" s="111">
        <f t="shared" si="17"/>
        <v>0.6</v>
      </c>
      <c r="M49" s="58">
        <v>2</v>
      </c>
      <c r="N49" s="111">
        <f t="shared" si="18"/>
        <v>0.4</v>
      </c>
      <c r="O49" s="183" t="str">
        <f>IF(H49&lt;&gt;0%,"D","#")</f>
        <v>#</v>
      </c>
      <c r="P49" s="183" t="str">
        <f>IF((J49+L49+N49)&gt;=50%,"C","#")</f>
        <v>C</v>
      </c>
      <c r="Q49" s="183" t="str">
        <f>IF((L49+N49)&gt;=50%,"B","#")</f>
        <v>B</v>
      </c>
      <c r="R49" s="183" t="str">
        <f>IF(N49&gt;=50%,"A","#")</f>
        <v>#</v>
      </c>
      <c r="S49" s="56" t="s">
        <v>140</v>
      </c>
      <c r="T49" s="57"/>
      <c r="U49" s="202" t="str">
        <f t="shared" si="9"/>
        <v>B</v>
      </c>
      <c r="V49" s="14">
        <v>42</v>
      </c>
      <c r="W49" s="172">
        <f>IF(R49&gt;=20%,1,0)</f>
        <v>1</v>
      </c>
      <c r="X49" s="172">
        <f>IF(J49=0,1,0)</f>
        <v>1</v>
      </c>
      <c r="Y49" s="172">
        <f>IF(H49=0,1,0)</f>
        <v>1</v>
      </c>
      <c r="DY49" s="93"/>
      <c r="DZ49" s="93"/>
      <c r="EA49" s="94"/>
      <c r="EB49" s="93"/>
      <c r="EC49" s="94"/>
      <c r="ED49" s="101"/>
      <c r="EE49" s="101"/>
      <c r="EF49" s="95"/>
      <c r="EG49" s="96"/>
      <c r="EH49" s="97"/>
      <c r="EI49" s="98"/>
      <c r="EJ49" s="97"/>
      <c r="EK49" s="98"/>
      <c r="EL49" s="97"/>
      <c r="EM49" s="12"/>
      <c r="EN49" s="106"/>
      <c r="EO49" s="11"/>
    </row>
    <row r="50" spans="1:145" s="127" customFormat="1" ht="24.75" customHeight="1">
      <c r="A50" s="189" t="s">
        <v>14</v>
      </c>
      <c r="B50" s="190" t="s">
        <v>6</v>
      </c>
      <c r="C50" s="191"/>
      <c r="D50" s="192">
        <f>SUM(D51:D53)+1</f>
        <v>21</v>
      </c>
      <c r="E50" s="192">
        <f>SUM(E51:E53)</f>
        <v>0</v>
      </c>
      <c r="F50" s="193">
        <f t="shared" si="14"/>
        <v>0</v>
      </c>
      <c r="G50" s="192">
        <f>SUM(G51:G53)</f>
        <v>0</v>
      </c>
      <c r="H50" s="193">
        <f t="shared" si="15"/>
        <v>0</v>
      </c>
      <c r="I50" s="192">
        <f>SUM(I51:I53)</f>
        <v>0</v>
      </c>
      <c r="J50" s="193">
        <f t="shared" si="16"/>
        <v>0</v>
      </c>
      <c r="K50" s="192">
        <f>SUM(K51:K53)+1</f>
        <v>12</v>
      </c>
      <c r="L50" s="193">
        <f t="shared" si="17"/>
        <v>0.5714285714285714</v>
      </c>
      <c r="M50" s="192">
        <f>SUM(M51:M53)</f>
        <v>9</v>
      </c>
      <c r="N50" s="193">
        <f t="shared" si="18"/>
        <v>0.42857142857142855</v>
      </c>
      <c r="O50" s="125"/>
      <c r="P50" s="125"/>
      <c r="Q50" s="125"/>
      <c r="R50" s="37"/>
      <c r="S50" s="183" t="s">
        <v>140</v>
      </c>
      <c r="T50" s="183"/>
      <c r="U50" s="203" t="str">
        <f t="shared" si="9"/>
        <v>B</v>
      </c>
      <c r="V50" s="127">
        <v>43</v>
      </c>
      <c r="W50" s="172"/>
      <c r="X50" s="172"/>
      <c r="Y50" s="172"/>
      <c r="DY50" s="128"/>
      <c r="DZ50" s="128"/>
      <c r="EA50" s="129"/>
      <c r="EB50" s="128"/>
      <c r="EC50" s="129"/>
      <c r="ED50" s="136"/>
      <c r="EE50" s="136"/>
      <c r="EF50" s="95"/>
      <c r="EG50" s="130"/>
      <c r="EH50" s="131"/>
      <c r="EI50" s="132"/>
      <c r="EJ50" s="131"/>
      <c r="EK50" s="132"/>
      <c r="EL50" s="131"/>
      <c r="EM50" s="106"/>
      <c r="EN50" s="106"/>
      <c r="EO50" s="133"/>
    </row>
    <row r="51" spans="1:145" s="14" customFormat="1" ht="24.75" customHeight="1">
      <c r="A51" s="103">
        <v>1</v>
      </c>
      <c r="B51" s="61" t="s">
        <v>246</v>
      </c>
      <c r="C51" s="37" t="s">
        <v>144</v>
      </c>
      <c r="D51" s="55">
        <v>7</v>
      </c>
      <c r="E51" s="58">
        <v>0</v>
      </c>
      <c r="F51" s="111">
        <f t="shared" si="14"/>
        <v>0</v>
      </c>
      <c r="G51" s="58">
        <v>0</v>
      </c>
      <c r="H51" s="111">
        <f t="shared" si="15"/>
        <v>0</v>
      </c>
      <c r="I51" s="58">
        <v>0</v>
      </c>
      <c r="J51" s="111">
        <f t="shared" si="16"/>
        <v>0</v>
      </c>
      <c r="K51" s="58">
        <v>4</v>
      </c>
      <c r="L51" s="111">
        <f t="shared" si="17"/>
        <v>0.5714285714285714</v>
      </c>
      <c r="M51" s="58">
        <v>3</v>
      </c>
      <c r="N51" s="111">
        <f t="shared" si="18"/>
        <v>0.42857142857142855</v>
      </c>
      <c r="O51" s="183" t="str">
        <f>IF(H51&lt;&gt;0%,"D","#")</f>
        <v>#</v>
      </c>
      <c r="P51" s="183" t="str">
        <f>IF((J51+L51+N51)&gt;=50%,"C","#")</f>
        <v>C</v>
      </c>
      <c r="Q51" s="183" t="str">
        <f>IF((L51+N51)&gt;=50%,"B","#")</f>
        <v>B</v>
      </c>
      <c r="R51" s="183" t="str">
        <f>IF(N51&gt;=50%,"A","#")</f>
        <v>#</v>
      </c>
      <c r="S51" s="56" t="s">
        <v>140</v>
      </c>
      <c r="T51" s="57"/>
      <c r="U51" s="202" t="str">
        <f t="shared" si="9"/>
        <v>B</v>
      </c>
      <c r="V51" s="14">
        <v>44</v>
      </c>
      <c r="W51" s="172">
        <f>IF(R51&gt;=20%,1,0)</f>
        <v>1</v>
      </c>
      <c r="X51" s="172">
        <f>IF(J51=0,1,0)</f>
        <v>1</v>
      </c>
      <c r="Y51" s="172">
        <f>IF(H51=0,1,0)</f>
        <v>1</v>
      </c>
      <c r="DY51" s="93">
        <v>1</v>
      </c>
      <c r="DZ51" s="93">
        <v>0.8</v>
      </c>
      <c r="EA51" s="94" t="s">
        <v>68</v>
      </c>
      <c r="EB51" s="93" t="s">
        <v>64</v>
      </c>
      <c r="EC51" s="94" t="s">
        <v>62</v>
      </c>
      <c r="ED51" s="94" t="s">
        <v>63</v>
      </c>
      <c r="EE51" s="94" t="s">
        <v>140</v>
      </c>
      <c r="EF51" s="95" t="e">
        <f>VLOOKUP(DX51,#REF!,28,0)</f>
        <v>#REF!</v>
      </c>
      <c r="EG51" s="96" t="e">
        <f>VLOOKUP(DX51,#REF!,29,0)</f>
        <v>#REF!</v>
      </c>
      <c r="EH51" s="97" t="e">
        <f>EG51/EF51</f>
        <v>#REF!</v>
      </c>
      <c r="EI51" s="98" t="e">
        <f>VLOOKUP(DX51,#REF!,30,0)</f>
        <v>#REF!</v>
      </c>
      <c r="EJ51" s="97" t="e">
        <f>EI51/EF51</f>
        <v>#REF!</v>
      </c>
      <c r="EK51" s="98" t="e">
        <f>VLOOKUP(DX51,#REF!,31,0)</f>
        <v>#REF!</v>
      </c>
      <c r="EL51" s="97" t="e">
        <f>EK51/EF51</f>
        <v>#REF!</v>
      </c>
      <c r="EM51" s="12" t="s">
        <v>140</v>
      </c>
      <c r="EN51" s="106">
        <f>EP51</f>
        <v>0</v>
      </c>
      <c r="EO51" s="11"/>
    </row>
    <row r="52" spans="1:145" s="14" customFormat="1" ht="24.75" customHeight="1">
      <c r="A52" s="103">
        <v>2</v>
      </c>
      <c r="B52" s="61" t="s">
        <v>164</v>
      </c>
      <c r="C52" s="37" t="s">
        <v>144</v>
      </c>
      <c r="D52" s="55">
        <v>7</v>
      </c>
      <c r="E52" s="58">
        <v>0</v>
      </c>
      <c r="F52" s="111">
        <f t="shared" si="14"/>
        <v>0</v>
      </c>
      <c r="G52" s="58">
        <v>0</v>
      </c>
      <c r="H52" s="111">
        <f t="shared" si="15"/>
        <v>0</v>
      </c>
      <c r="I52" s="58">
        <v>0</v>
      </c>
      <c r="J52" s="111">
        <f t="shared" si="16"/>
        <v>0</v>
      </c>
      <c r="K52" s="58">
        <v>3</v>
      </c>
      <c r="L52" s="111">
        <f t="shared" si="17"/>
        <v>0.42857142857142855</v>
      </c>
      <c r="M52" s="58">
        <v>4</v>
      </c>
      <c r="N52" s="111">
        <f t="shared" si="18"/>
        <v>0.5714285714285714</v>
      </c>
      <c r="O52" s="183" t="str">
        <f>IF(H52&lt;&gt;0%,"D","#")</f>
        <v>#</v>
      </c>
      <c r="P52" s="183" t="str">
        <f>IF((J52+L52+N52)&gt;=50%,"C","#")</f>
        <v>C</v>
      </c>
      <c r="Q52" s="183" t="str">
        <f>IF((L52+N52)&gt;=50%,"B","#")</f>
        <v>B</v>
      </c>
      <c r="R52" s="183" t="str">
        <f>IF(N52&gt;=50%,"A","#")</f>
        <v>A</v>
      </c>
      <c r="S52" s="56" t="s">
        <v>144</v>
      </c>
      <c r="T52" s="57"/>
      <c r="U52" s="202" t="str">
        <f t="shared" si="9"/>
        <v>A</v>
      </c>
      <c r="V52" s="127">
        <v>45</v>
      </c>
      <c r="W52" s="172">
        <f>IF(R52&gt;=20%,1,0)</f>
        <v>1</v>
      </c>
      <c r="X52" s="172">
        <f>IF(J52=0,1,0)</f>
        <v>1</v>
      </c>
      <c r="Y52" s="172">
        <f>IF(H52=0,1,0)</f>
        <v>1</v>
      </c>
      <c r="DY52" s="93">
        <v>1</v>
      </c>
      <c r="DZ52" s="93">
        <v>1</v>
      </c>
      <c r="EA52" s="93" t="s">
        <v>74</v>
      </c>
      <c r="EB52" s="93" t="s">
        <v>64</v>
      </c>
      <c r="EC52" s="94" t="s">
        <v>62</v>
      </c>
      <c r="ED52" s="94" t="s">
        <v>63</v>
      </c>
      <c r="EE52" s="94" t="s">
        <v>144</v>
      </c>
      <c r="EF52" s="95" t="e">
        <f>VLOOKUP(DX52,#REF!,28,0)</f>
        <v>#REF!</v>
      </c>
      <c r="EG52" s="96" t="e">
        <f>VLOOKUP(DX52,#REF!,29,0)</f>
        <v>#REF!</v>
      </c>
      <c r="EH52" s="97" t="e">
        <f>EG52/EF52</f>
        <v>#REF!</v>
      </c>
      <c r="EI52" s="98" t="e">
        <f>VLOOKUP(DX52,#REF!,30,0)</f>
        <v>#REF!</v>
      </c>
      <c r="EJ52" s="97" t="e">
        <f>EI52/EF52</f>
        <v>#REF!</v>
      </c>
      <c r="EK52" s="98" t="e">
        <f>VLOOKUP(DX52,#REF!,31,0)</f>
        <v>#REF!</v>
      </c>
      <c r="EL52" s="97" t="e">
        <f>EK52/EF52</f>
        <v>#REF!</v>
      </c>
      <c r="EM52" s="12" t="s">
        <v>140</v>
      </c>
      <c r="EN52" s="106">
        <f>EP52</f>
        <v>0</v>
      </c>
      <c r="EO52" s="11"/>
    </row>
    <row r="53" spans="1:145" s="14" customFormat="1" ht="24.75" customHeight="1">
      <c r="A53" s="103">
        <v>3</v>
      </c>
      <c r="B53" s="61" t="s">
        <v>165</v>
      </c>
      <c r="C53" s="37" t="s">
        <v>144</v>
      </c>
      <c r="D53" s="55">
        <v>6</v>
      </c>
      <c r="E53" s="58">
        <v>0</v>
      </c>
      <c r="F53" s="111">
        <f t="shared" si="14"/>
        <v>0</v>
      </c>
      <c r="G53" s="58">
        <v>0</v>
      </c>
      <c r="H53" s="111">
        <f t="shared" si="15"/>
        <v>0</v>
      </c>
      <c r="I53" s="58">
        <v>0</v>
      </c>
      <c r="J53" s="111">
        <f t="shared" si="16"/>
        <v>0</v>
      </c>
      <c r="K53" s="58">
        <v>4</v>
      </c>
      <c r="L53" s="111">
        <f t="shared" si="17"/>
        <v>0.6666666666666666</v>
      </c>
      <c r="M53" s="58">
        <v>2</v>
      </c>
      <c r="N53" s="111">
        <f t="shared" si="18"/>
        <v>0.3333333333333333</v>
      </c>
      <c r="O53" s="183" t="str">
        <f>IF(H53&lt;&gt;0%,"D","#")</f>
        <v>#</v>
      </c>
      <c r="P53" s="183" t="str">
        <f>IF((J53+L53+N53)&gt;=50%,"C","#")</f>
        <v>C</v>
      </c>
      <c r="Q53" s="183" t="str">
        <f>IF((L53+N53)&gt;=50%,"B","#")</f>
        <v>B</v>
      </c>
      <c r="R53" s="183" t="str">
        <f>IF(N53&gt;=50%,"A","#")</f>
        <v>#</v>
      </c>
      <c r="S53" s="56" t="s">
        <v>140</v>
      </c>
      <c r="T53" s="57"/>
      <c r="U53" s="202" t="str">
        <f t="shared" si="9"/>
        <v>B</v>
      </c>
      <c r="V53" s="14">
        <v>46</v>
      </c>
      <c r="W53" s="172">
        <f>IF(R53&gt;=20%,1,0)</f>
        <v>1</v>
      </c>
      <c r="X53" s="172">
        <f>IF(J53=0,1,0)</f>
        <v>1</v>
      </c>
      <c r="Y53" s="172">
        <f>IF(H53=0,1,0)</f>
        <v>1</v>
      </c>
      <c r="DY53" s="93">
        <v>1</v>
      </c>
      <c r="DZ53" s="93">
        <v>1</v>
      </c>
      <c r="EA53" s="94" t="s">
        <v>70</v>
      </c>
      <c r="EB53" s="93" t="s">
        <v>64</v>
      </c>
      <c r="EC53" s="94" t="s">
        <v>62</v>
      </c>
      <c r="ED53" s="94" t="s">
        <v>63</v>
      </c>
      <c r="EE53" s="94" t="s">
        <v>140</v>
      </c>
      <c r="EF53" s="95" t="e">
        <f>VLOOKUP(DX53,#REF!,28,0)</f>
        <v>#REF!</v>
      </c>
      <c r="EG53" s="96" t="e">
        <f>VLOOKUP(DX53,#REF!,29,0)</f>
        <v>#REF!</v>
      </c>
      <c r="EH53" s="97" t="e">
        <f>EG53/EF53</f>
        <v>#REF!</v>
      </c>
      <c r="EI53" s="98" t="e">
        <f>VLOOKUP(DX53,#REF!,30,0)</f>
        <v>#REF!</v>
      </c>
      <c r="EJ53" s="97" t="e">
        <f>EI53/EF53</f>
        <v>#REF!</v>
      </c>
      <c r="EK53" s="98" t="e">
        <f>VLOOKUP(DX53,#REF!,31,0)</f>
        <v>#REF!</v>
      </c>
      <c r="EL53" s="97" t="e">
        <f>EK53/EF53</f>
        <v>#REF!</v>
      </c>
      <c r="EM53" s="12" t="s">
        <v>144</v>
      </c>
      <c r="EN53" s="106">
        <f>EP53</f>
        <v>0</v>
      </c>
      <c r="EO53" s="11"/>
    </row>
    <row r="54" spans="1:145" s="127" customFormat="1" ht="24.75" customHeight="1">
      <c r="A54" s="189" t="s">
        <v>15</v>
      </c>
      <c r="B54" s="190" t="s">
        <v>123</v>
      </c>
      <c r="C54" s="191"/>
      <c r="D54" s="192">
        <f>SUM(D55:D57)+1</f>
        <v>19</v>
      </c>
      <c r="E54" s="192">
        <f>SUM(E55:E57)</f>
        <v>0</v>
      </c>
      <c r="F54" s="193">
        <f t="shared" si="14"/>
        <v>0</v>
      </c>
      <c r="G54" s="192">
        <f>SUM(G55:G57)</f>
        <v>0</v>
      </c>
      <c r="H54" s="193">
        <f t="shared" si="15"/>
        <v>0</v>
      </c>
      <c r="I54" s="192">
        <f>SUM(I55:I57)</f>
        <v>0</v>
      </c>
      <c r="J54" s="193">
        <f t="shared" si="16"/>
        <v>0</v>
      </c>
      <c r="K54" s="192">
        <f>SUM(K55:K57)+1</f>
        <v>12</v>
      </c>
      <c r="L54" s="193">
        <f t="shared" si="17"/>
        <v>0.631578947368421</v>
      </c>
      <c r="M54" s="192">
        <f>SUM(M55:M57)</f>
        <v>7</v>
      </c>
      <c r="N54" s="193">
        <f t="shared" si="18"/>
        <v>0.3684210526315789</v>
      </c>
      <c r="O54" s="125"/>
      <c r="P54" s="125"/>
      <c r="Q54" s="125"/>
      <c r="R54" s="37"/>
      <c r="S54" s="183" t="s">
        <v>144</v>
      </c>
      <c r="T54" s="183"/>
      <c r="U54" s="203" t="str">
        <f t="shared" si="9"/>
        <v>A</v>
      </c>
      <c r="V54" s="127">
        <v>47</v>
      </c>
      <c r="W54" s="172"/>
      <c r="X54" s="172"/>
      <c r="Y54" s="172"/>
      <c r="DY54" s="128"/>
      <c r="DZ54" s="128"/>
      <c r="EA54" s="129"/>
      <c r="EB54" s="128"/>
      <c r="EC54" s="129"/>
      <c r="ED54" s="129"/>
      <c r="EE54" s="129"/>
      <c r="EF54" s="95"/>
      <c r="EG54" s="130"/>
      <c r="EH54" s="131"/>
      <c r="EI54" s="132"/>
      <c r="EJ54" s="131"/>
      <c r="EK54" s="132"/>
      <c r="EL54" s="131"/>
      <c r="EM54" s="106"/>
      <c r="EN54" s="106"/>
      <c r="EO54" s="133"/>
    </row>
    <row r="55" spans="1:145" s="14" customFormat="1" ht="24.75" customHeight="1">
      <c r="A55" s="103">
        <v>1</v>
      </c>
      <c r="B55" s="61" t="s">
        <v>49</v>
      </c>
      <c r="C55" s="37" t="s">
        <v>144</v>
      </c>
      <c r="D55" s="55">
        <v>8</v>
      </c>
      <c r="E55" s="58">
        <v>0</v>
      </c>
      <c r="F55" s="111">
        <f t="shared" si="14"/>
        <v>0</v>
      </c>
      <c r="G55" s="58">
        <v>0</v>
      </c>
      <c r="H55" s="111">
        <f t="shared" si="15"/>
        <v>0</v>
      </c>
      <c r="I55" s="58">
        <v>0</v>
      </c>
      <c r="J55" s="111">
        <f t="shared" si="16"/>
        <v>0</v>
      </c>
      <c r="K55" s="58">
        <v>4</v>
      </c>
      <c r="L55" s="111">
        <f t="shared" si="17"/>
        <v>0.5</v>
      </c>
      <c r="M55" s="58">
        <v>4</v>
      </c>
      <c r="N55" s="111">
        <f t="shared" si="18"/>
        <v>0.5</v>
      </c>
      <c r="O55" s="183" t="str">
        <f>IF(H55&lt;&gt;0%,"D","#")</f>
        <v>#</v>
      </c>
      <c r="P55" s="183" t="str">
        <f>IF((J55+L55+N55)&gt;=50%,"C","#")</f>
        <v>C</v>
      </c>
      <c r="Q55" s="183" t="str">
        <f>IF((L55+N55)&gt;=50%,"B","#")</f>
        <v>B</v>
      </c>
      <c r="R55" s="183" t="str">
        <f>IF(N55&gt;=50%,"A","#")</f>
        <v>A</v>
      </c>
      <c r="S55" s="56" t="s">
        <v>144</v>
      </c>
      <c r="T55" s="57"/>
      <c r="U55" s="202" t="str">
        <f t="shared" si="9"/>
        <v>A</v>
      </c>
      <c r="V55" s="14">
        <v>48</v>
      </c>
      <c r="W55" s="172">
        <f>IF(R55&gt;=20%,1,0)</f>
        <v>1</v>
      </c>
      <c r="X55" s="172">
        <f>IF(J55=0,1,0)</f>
        <v>1</v>
      </c>
      <c r="Y55" s="172">
        <f>IF(H55=0,1,0)</f>
        <v>1</v>
      </c>
      <c r="DY55" s="93"/>
      <c r="DZ55" s="93"/>
      <c r="EA55" s="94"/>
      <c r="EB55" s="93"/>
      <c r="EC55" s="94"/>
      <c r="ED55" s="94"/>
      <c r="EE55" s="94"/>
      <c r="EF55" s="95"/>
      <c r="EG55" s="96"/>
      <c r="EH55" s="97"/>
      <c r="EI55" s="98"/>
      <c r="EJ55" s="97"/>
      <c r="EK55" s="98"/>
      <c r="EL55" s="97"/>
      <c r="EM55" s="12"/>
      <c r="EN55" s="106"/>
      <c r="EO55" s="11"/>
    </row>
    <row r="56" spans="1:145" s="14" customFormat="1" ht="24.75" customHeight="1">
      <c r="A56" s="103">
        <v>2</v>
      </c>
      <c r="B56" s="61" t="s">
        <v>81</v>
      </c>
      <c r="C56" s="37" t="s">
        <v>140</v>
      </c>
      <c r="D56" s="55">
        <v>6</v>
      </c>
      <c r="E56" s="58">
        <v>0</v>
      </c>
      <c r="F56" s="111">
        <f t="shared" si="14"/>
        <v>0</v>
      </c>
      <c r="G56" s="58">
        <v>0</v>
      </c>
      <c r="H56" s="111">
        <f t="shared" si="15"/>
        <v>0</v>
      </c>
      <c r="I56" s="58">
        <v>0</v>
      </c>
      <c r="J56" s="111">
        <f t="shared" si="16"/>
        <v>0</v>
      </c>
      <c r="K56" s="58">
        <v>5</v>
      </c>
      <c r="L56" s="111">
        <f t="shared" si="17"/>
        <v>0.8333333333333334</v>
      </c>
      <c r="M56" s="58">
        <v>1</v>
      </c>
      <c r="N56" s="111">
        <f t="shared" si="18"/>
        <v>0.16666666666666666</v>
      </c>
      <c r="O56" s="183" t="str">
        <f>IF(H56&lt;&gt;0%,"D","#")</f>
        <v>#</v>
      </c>
      <c r="P56" s="183" t="str">
        <f>IF((J56+L56+N56)&gt;=50%,"C","#")</f>
        <v>C</v>
      </c>
      <c r="Q56" s="183" t="str">
        <f>IF((L56+N56)&gt;=50%,"B","#")</f>
        <v>B</v>
      </c>
      <c r="R56" s="183" t="str">
        <f>IF(N56&gt;=50%,"A","#")</f>
        <v>#</v>
      </c>
      <c r="S56" s="56" t="s">
        <v>140</v>
      </c>
      <c r="T56" s="57"/>
      <c r="U56" s="202" t="str">
        <f t="shared" si="9"/>
        <v>B</v>
      </c>
      <c r="V56" s="127">
        <v>49</v>
      </c>
      <c r="W56" s="172">
        <f>IF(R56&gt;=20%,1,0)</f>
        <v>1</v>
      </c>
      <c r="X56" s="172">
        <f>IF(J56=0,1,0)</f>
        <v>1</v>
      </c>
      <c r="Y56" s="172">
        <f>IF(H56=0,1,0)</f>
        <v>1</v>
      </c>
      <c r="DY56" s="93"/>
      <c r="DZ56" s="93"/>
      <c r="EA56" s="94"/>
      <c r="EB56" s="93"/>
      <c r="EC56" s="94"/>
      <c r="ED56" s="94"/>
      <c r="EE56" s="94"/>
      <c r="EF56" s="95"/>
      <c r="EG56" s="96"/>
      <c r="EH56" s="97"/>
      <c r="EI56" s="98"/>
      <c r="EJ56" s="97"/>
      <c r="EK56" s="98"/>
      <c r="EL56" s="97"/>
      <c r="EM56" s="12"/>
      <c r="EN56" s="106"/>
      <c r="EO56" s="11"/>
    </row>
    <row r="57" spans="1:145" s="14" customFormat="1" ht="24.75" customHeight="1">
      <c r="A57" s="103">
        <v>3</v>
      </c>
      <c r="B57" s="61" t="s">
        <v>48</v>
      </c>
      <c r="C57" s="37" t="s">
        <v>144</v>
      </c>
      <c r="D57" s="55">
        <v>4</v>
      </c>
      <c r="E57" s="58">
        <v>0</v>
      </c>
      <c r="F57" s="111">
        <f t="shared" si="14"/>
        <v>0</v>
      </c>
      <c r="G57" s="58">
        <v>0</v>
      </c>
      <c r="H57" s="111">
        <f t="shared" si="15"/>
        <v>0</v>
      </c>
      <c r="I57" s="58">
        <v>0</v>
      </c>
      <c r="J57" s="111">
        <f t="shared" si="16"/>
        <v>0</v>
      </c>
      <c r="K57" s="58">
        <v>2</v>
      </c>
      <c r="L57" s="111">
        <f t="shared" si="17"/>
        <v>0.5</v>
      </c>
      <c r="M57" s="58">
        <v>2</v>
      </c>
      <c r="N57" s="111">
        <f t="shared" si="18"/>
        <v>0.5</v>
      </c>
      <c r="O57" s="183" t="str">
        <f>IF(H57&lt;&gt;0%,"D","#")</f>
        <v>#</v>
      </c>
      <c r="P57" s="183" t="str">
        <f>IF((J57+L57+N57)&gt;=50%,"C","#")</f>
        <v>C</v>
      </c>
      <c r="Q57" s="183" t="str">
        <f>IF((L57+N57)&gt;=50%,"B","#")</f>
        <v>B</v>
      </c>
      <c r="R57" s="183" t="str">
        <f>IF(N57&gt;=50%,"A","#")</f>
        <v>A</v>
      </c>
      <c r="S57" s="56" t="s">
        <v>144</v>
      </c>
      <c r="T57" s="57"/>
      <c r="U57" s="202" t="str">
        <f t="shared" si="9"/>
        <v>A</v>
      </c>
      <c r="V57" s="14">
        <v>50</v>
      </c>
      <c r="W57" s="172">
        <f>IF(R57&gt;=20%,1,0)</f>
        <v>1</v>
      </c>
      <c r="X57" s="172">
        <f>IF(J57=0,1,0)</f>
        <v>1</v>
      </c>
      <c r="Y57" s="172">
        <f>IF(H57=0,1,0)</f>
        <v>1</v>
      </c>
      <c r="DY57" s="93">
        <v>1</v>
      </c>
      <c r="DZ57" s="93">
        <v>1</v>
      </c>
      <c r="EA57" s="94" t="s">
        <v>70</v>
      </c>
      <c r="EB57" s="93" t="s">
        <v>64</v>
      </c>
      <c r="EC57" s="94" t="s">
        <v>62</v>
      </c>
      <c r="ED57" s="94" t="s">
        <v>63</v>
      </c>
      <c r="EE57" s="94" t="s">
        <v>140</v>
      </c>
      <c r="EF57" s="95" t="e">
        <f>VLOOKUP(DX57,#REF!,28,0)</f>
        <v>#REF!</v>
      </c>
      <c r="EG57" s="96" t="e">
        <f>VLOOKUP(DX57,#REF!,29,0)</f>
        <v>#REF!</v>
      </c>
      <c r="EH57" s="97" t="e">
        <f>EG57/EF57</f>
        <v>#REF!</v>
      </c>
      <c r="EI57" s="98" t="e">
        <f>VLOOKUP(DX57,#REF!,30,0)</f>
        <v>#REF!</v>
      </c>
      <c r="EJ57" s="97" t="e">
        <f>EI57/EF57</f>
        <v>#REF!</v>
      </c>
      <c r="EK57" s="98" t="e">
        <f>VLOOKUP(DX57,#REF!,31,0)</f>
        <v>#REF!</v>
      </c>
      <c r="EL57" s="97" t="e">
        <f>EK57/EF57</f>
        <v>#REF!</v>
      </c>
      <c r="EM57" s="12" t="s">
        <v>144</v>
      </c>
      <c r="EN57" s="106">
        <f>EP57</f>
        <v>0</v>
      </c>
      <c r="EO57" s="11"/>
    </row>
    <row r="58" spans="1:145" s="127" customFormat="1" ht="24.75" customHeight="1">
      <c r="A58" s="189" t="s">
        <v>16</v>
      </c>
      <c r="B58" s="190" t="s">
        <v>5</v>
      </c>
      <c r="C58" s="191"/>
      <c r="D58" s="192">
        <f>SUM(D59:D62)+2</f>
        <v>20</v>
      </c>
      <c r="E58" s="192">
        <f>SUM(E59:E62)</f>
        <v>0</v>
      </c>
      <c r="F58" s="193">
        <f t="shared" si="14"/>
        <v>0</v>
      </c>
      <c r="G58" s="192">
        <f>SUM(G59:G62)</f>
        <v>1</v>
      </c>
      <c r="H58" s="193">
        <f t="shared" si="15"/>
        <v>0.05</v>
      </c>
      <c r="I58" s="192">
        <f>SUM(I59:I62)</f>
        <v>0</v>
      </c>
      <c r="J58" s="193">
        <f t="shared" si="16"/>
        <v>0</v>
      </c>
      <c r="K58" s="192">
        <f>SUM(K59:K62)+1</f>
        <v>12</v>
      </c>
      <c r="L58" s="193">
        <f t="shared" si="17"/>
        <v>0.6</v>
      </c>
      <c r="M58" s="192">
        <f>SUM(M59:M62)+1</f>
        <v>7</v>
      </c>
      <c r="N58" s="193">
        <f t="shared" si="18"/>
        <v>0.35</v>
      </c>
      <c r="O58" s="125"/>
      <c r="P58" s="125"/>
      <c r="Q58" s="125"/>
      <c r="R58" s="37"/>
      <c r="S58" s="183" t="s">
        <v>140</v>
      </c>
      <c r="T58" s="183"/>
      <c r="U58" s="203" t="str">
        <f t="shared" si="9"/>
        <v>B</v>
      </c>
      <c r="V58" s="127">
        <v>51</v>
      </c>
      <c r="W58" s="172"/>
      <c r="X58" s="172"/>
      <c r="Y58" s="172"/>
      <c r="DY58" s="128">
        <v>1</v>
      </c>
      <c r="DZ58" s="128">
        <v>1</v>
      </c>
      <c r="EA58" s="129">
        <v>0.3</v>
      </c>
      <c r="EB58" s="128" t="s">
        <v>64</v>
      </c>
      <c r="EC58" s="129" t="s">
        <v>62</v>
      </c>
      <c r="ED58" s="129" t="s">
        <v>63</v>
      </c>
      <c r="EE58" s="129" t="s">
        <v>140</v>
      </c>
      <c r="EF58" s="95" t="e">
        <f>VLOOKUP(DX58,#REF!,28,0)</f>
        <v>#REF!</v>
      </c>
      <c r="EG58" s="130" t="e">
        <f>VLOOKUP(DX58,#REF!,29,0)</f>
        <v>#REF!</v>
      </c>
      <c r="EH58" s="131" t="e">
        <f>EG58/EF58</f>
        <v>#REF!</v>
      </c>
      <c r="EI58" s="132" t="e">
        <f>VLOOKUP(DX58,#REF!,30,0)</f>
        <v>#REF!</v>
      </c>
      <c r="EJ58" s="131" t="e">
        <f>EI58/EF58</f>
        <v>#REF!</v>
      </c>
      <c r="EK58" s="132" t="e">
        <f>VLOOKUP(DX58,#REF!,31,0)</f>
        <v>#REF!</v>
      </c>
      <c r="EL58" s="131" t="e">
        <f>EK58/EF58</f>
        <v>#REF!</v>
      </c>
      <c r="EM58" s="106" t="s">
        <v>144</v>
      </c>
      <c r="EN58" s="106">
        <f>EP58</f>
        <v>0</v>
      </c>
      <c r="EO58" s="133"/>
    </row>
    <row r="59" spans="1:145" s="14" customFormat="1" ht="24.75" customHeight="1">
      <c r="A59" s="103">
        <v>1</v>
      </c>
      <c r="B59" s="61" t="s">
        <v>82</v>
      </c>
      <c r="C59" s="71" t="s">
        <v>144</v>
      </c>
      <c r="D59" s="55">
        <v>4</v>
      </c>
      <c r="E59" s="58">
        <v>0</v>
      </c>
      <c r="F59" s="111">
        <f t="shared" si="14"/>
        <v>0</v>
      </c>
      <c r="G59" s="58">
        <v>0</v>
      </c>
      <c r="H59" s="111">
        <f t="shared" si="15"/>
        <v>0</v>
      </c>
      <c r="I59" s="58">
        <v>0</v>
      </c>
      <c r="J59" s="111">
        <f t="shared" si="16"/>
        <v>0</v>
      </c>
      <c r="K59" s="58">
        <v>4</v>
      </c>
      <c r="L59" s="111">
        <f t="shared" si="17"/>
        <v>1</v>
      </c>
      <c r="M59" s="58">
        <v>0</v>
      </c>
      <c r="N59" s="111">
        <f t="shared" si="18"/>
        <v>0</v>
      </c>
      <c r="O59" s="183" t="str">
        <f>IF(H59&lt;&gt;0%,"D","#")</f>
        <v>#</v>
      </c>
      <c r="P59" s="183" t="str">
        <f>IF((J59+L59+N59)&gt;=50%,"C","#")</f>
        <v>C</v>
      </c>
      <c r="Q59" s="183" t="str">
        <f>IF((L59+N59)&gt;=50%,"B","#")</f>
        <v>B</v>
      </c>
      <c r="R59" s="183" t="str">
        <f>IF(N59&gt;=50%,"A","#")</f>
        <v>#</v>
      </c>
      <c r="S59" s="56" t="s">
        <v>140</v>
      </c>
      <c r="T59" s="57"/>
      <c r="U59" s="202" t="str">
        <f t="shared" si="9"/>
        <v>B</v>
      </c>
      <c r="V59" s="14">
        <v>52</v>
      </c>
      <c r="W59" s="172">
        <f>IF(R59&gt;=20%,1,0)</f>
        <v>1</v>
      </c>
      <c r="X59" s="172">
        <f>IF(J59=0,1,0)</f>
        <v>1</v>
      </c>
      <c r="Y59" s="172">
        <f>IF(H59=0,1,0)</f>
        <v>1</v>
      </c>
      <c r="DY59" s="100">
        <v>1</v>
      </c>
      <c r="DZ59" s="100">
        <v>1</v>
      </c>
      <c r="EA59" s="100" t="s">
        <v>138</v>
      </c>
      <c r="EB59" s="100" t="s">
        <v>64</v>
      </c>
      <c r="EC59" s="100" t="s">
        <v>62</v>
      </c>
      <c r="ED59" s="100" t="s">
        <v>63</v>
      </c>
      <c r="EE59" s="100" t="s">
        <v>140</v>
      </c>
      <c r="EF59" s="95" t="e">
        <f>VLOOKUP(DX59,#REF!,28,0)</f>
        <v>#REF!</v>
      </c>
      <c r="EG59" s="96" t="e">
        <f>VLOOKUP(DX59,#REF!,29,0)</f>
        <v>#REF!</v>
      </c>
      <c r="EH59" s="97" t="e">
        <f>EG59/EF59</f>
        <v>#REF!</v>
      </c>
      <c r="EI59" s="98" t="e">
        <f>VLOOKUP(DX59,#REF!,30,0)</f>
        <v>#REF!</v>
      </c>
      <c r="EJ59" s="97" t="e">
        <f>EI59/EF59</f>
        <v>#REF!</v>
      </c>
      <c r="EK59" s="98" t="e">
        <f>VLOOKUP(DX59,#REF!,31,0)</f>
        <v>#REF!</v>
      </c>
      <c r="EL59" s="97" t="e">
        <f>EK59/EF59</f>
        <v>#REF!</v>
      </c>
      <c r="EM59" s="102" t="s">
        <v>140</v>
      </c>
      <c r="EN59" s="106">
        <f>EP59</f>
        <v>0</v>
      </c>
      <c r="EO59" s="11"/>
    </row>
    <row r="60" spans="1:145" s="14" customFormat="1" ht="24.75" customHeight="1">
      <c r="A60" s="103">
        <v>2</v>
      </c>
      <c r="B60" s="61" t="s">
        <v>83</v>
      </c>
      <c r="C60" s="37" t="s">
        <v>144</v>
      </c>
      <c r="D60" s="55">
        <v>6</v>
      </c>
      <c r="E60" s="70">
        <v>0</v>
      </c>
      <c r="F60" s="111">
        <f t="shared" si="14"/>
        <v>0</v>
      </c>
      <c r="G60" s="70">
        <v>0</v>
      </c>
      <c r="H60" s="111">
        <f t="shared" si="15"/>
        <v>0</v>
      </c>
      <c r="I60" s="70">
        <v>0</v>
      </c>
      <c r="J60" s="111">
        <f t="shared" si="16"/>
        <v>0</v>
      </c>
      <c r="K60" s="70">
        <v>4</v>
      </c>
      <c r="L60" s="111">
        <f t="shared" si="17"/>
        <v>0.6666666666666666</v>
      </c>
      <c r="M60" s="70">
        <v>2</v>
      </c>
      <c r="N60" s="111">
        <f t="shared" si="18"/>
        <v>0.3333333333333333</v>
      </c>
      <c r="O60" s="183" t="str">
        <f>IF(H60&lt;&gt;0%,"D","#")</f>
        <v>#</v>
      </c>
      <c r="P60" s="183" t="str">
        <f>IF((J60+L60+N60)&gt;=50%,"C","#")</f>
        <v>C</v>
      </c>
      <c r="Q60" s="183" t="str">
        <f>IF((L60+N60)&gt;=50%,"B","#")</f>
        <v>B</v>
      </c>
      <c r="R60" s="183" t="str">
        <f>IF(N60&gt;=50%,"A","#")</f>
        <v>#</v>
      </c>
      <c r="S60" s="56" t="s">
        <v>140</v>
      </c>
      <c r="T60" s="57"/>
      <c r="U60" s="202" t="str">
        <f t="shared" si="9"/>
        <v>B</v>
      </c>
      <c r="V60" s="127">
        <v>53</v>
      </c>
      <c r="W60" s="172">
        <f>IF(R60&gt;=20%,1,0)</f>
        <v>1</v>
      </c>
      <c r="X60" s="172">
        <f>IF(J60=0,1,0)</f>
        <v>1</v>
      </c>
      <c r="Y60" s="172">
        <f>IF(H60=0,1,0)</f>
        <v>1</v>
      </c>
      <c r="DY60" s="100"/>
      <c r="DZ60" s="100"/>
      <c r="EA60" s="101"/>
      <c r="EB60" s="100"/>
      <c r="EC60" s="101"/>
      <c r="ED60" s="100"/>
      <c r="EE60" s="100"/>
      <c r="EF60" s="95"/>
      <c r="EG60" s="96"/>
      <c r="EH60" s="97"/>
      <c r="EI60" s="98"/>
      <c r="EJ60" s="97"/>
      <c r="EK60" s="98"/>
      <c r="EL60" s="97"/>
      <c r="EM60" s="102"/>
      <c r="EN60" s="106"/>
      <c r="EO60" s="11"/>
    </row>
    <row r="61" spans="1:145" s="14" customFormat="1" ht="24.75" customHeight="1">
      <c r="A61" s="103">
        <v>3</v>
      </c>
      <c r="B61" s="61" t="s">
        <v>61</v>
      </c>
      <c r="C61" s="71" t="s">
        <v>144</v>
      </c>
      <c r="D61" s="55">
        <v>7</v>
      </c>
      <c r="E61" s="70">
        <v>0</v>
      </c>
      <c r="F61" s="111">
        <f t="shared" si="14"/>
        <v>0</v>
      </c>
      <c r="G61" s="70">
        <v>1</v>
      </c>
      <c r="H61" s="111">
        <f t="shared" si="15"/>
        <v>0.14285714285714285</v>
      </c>
      <c r="I61" s="70">
        <v>0</v>
      </c>
      <c r="J61" s="111">
        <f t="shared" si="16"/>
        <v>0</v>
      </c>
      <c r="K61" s="70">
        <v>2</v>
      </c>
      <c r="L61" s="111">
        <f t="shared" si="17"/>
        <v>0.2857142857142857</v>
      </c>
      <c r="M61" s="70">
        <v>4</v>
      </c>
      <c r="N61" s="111">
        <f t="shared" si="18"/>
        <v>0.5714285714285714</v>
      </c>
      <c r="O61" s="183" t="str">
        <f>IF(H61&lt;&gt;0%,"D","#")</f>
        <v>D</v>
      </c>
      <c r="P61" s="183" t="str">
        <f>IF((J61+L61+N61)&gt;=50%,"C","#")</f>
        <v>C</v>
      </c>
      <c r="Q61" s="183" t="str">
        <f>IF((L61+N61)&gt;=50%,"B","#")</f>
        <v>B</v>
      </c>
      <c r="R61" s="183" t="str">
        <f>IF(N61&gt;=50%,"A","#")</f>
        <v>A</v>
      </c>
      <c r="S61" s="56" t="s">
        <v>257</v>
      </c>
      <c r="T61" s="57"/>
      <c r="U61" s="202" t="str">
        <f t="shared" si="9"/>
        <v>C</v>
      </c>
      <c r="V61" s="14">
        <v>54</v>
      </c>
      <c r="W61" s="172">
        <f>IF(R61&gt;=20%,1,0)</f>
        <v>1</v>
      </c>
      <c r="X61" s="172">
        <f>IF(J61=0,1,0)</f>
        <v>1</v>
      </c>
      <c r="Y61" s="172">
        <f>IF(H61=0,1,0)</f>
        <v>0</v>
      </c>
      <c r="DY61" s="100"/>
      <c r="DZ61" s="100"/>
      <c r="EA61" s="101"/>
      <c r="EB61" s="100"/>
      <c r="EC61" s="101"/>
      <c r="ED61" s="100"/>
      <c r="EE61" s="100"/>
      <c r="EF61" s="95"/>
      <c r="EG61" s="96"/>
      <c r="EH61" s="97"/>
      <c r="EI61" s="98"/>
      <c r="EJ61" s="97"/>
      <c r="EK61" s="98"/>
      <c r="EL61" s="97"/>
      <c r="EM61" s="102"/>
      <c r="EN61" s="106"/>
      <c r="EO61" s="11"/>
    </row>
    <row r="62" spans="1:145" s="14" customFormat="1" ht="24.75" customHeight="1">
      <c r="A62" s="103">
        <v>4</v>
      </c>
      <c r="B62" s="61" t="s">
        <v>84</v>
      </c>
      <c r="C62" s="71" t="s">
        <v>144</v>
      </c>
      <c r="D62" s="55">
        <v>1</v>
      </c>
      <c r="E62" s="58">
        <v>0</v>
      </c>
      <c r="F62" s="111">
        <f t="shared" si="14"/>
        <v>0</v>
      </c>
      <c r="G62" s="58">
        <v>0</v>
      </c>
      <c r="H62" s="111">
        <f t="shared" si="15"/>
        <v>0</v>
      </c>
      <c r="I62" s="58">
        <v>0</v>
      </c>
      <c r="J62" s="111">
        <f t="shared" si="16"/>
        <v>0</v>
      </c>
      <c r="K62" s="58">
        <v>1</v>
      </c>
      <c r="L62" s="111">
        <f t="shared" si="17"/>
        <v>1</v>
      </c>
      <c r="M62" s="58">
        <v>0</v>
      </c>
      <c r="N62" s="111">
        <f t="shared" si="18"/>
        <v>0</v>
      </c>
      <c r="O62" s="183" t="str">
        <f>IF(H62&lt;&gt;0%,"D","#")</f>
        <v>#</v>
      </c>
      <c r="P62" s="183" t="str">
        <f>IF((J62+L62+N62)&gt;=50%,"C","#")</f>
        <v>C</v>
      </c>
      <c r="Q62" s="183" t="str">
        <f>IF((L62+N62)&gt;=50%,"B","#")</f>
        <v>B</v>
      </c>
      <c r="R62" s="183" t="str">
        <f>IF(N62&gt;=50%,"A","#")</f>
        <v>#</v>
      </c>
      <c r="S62" s="56" t="s">
        <v>140</v>
      </c>
      <c r="T62" s="57"/>
      <c r="U62" s="202" t="str">
        <f t="shared" si="9"/>
        <v>B</v>
      </c>
      <c r="V62" s="127">
        <v>55</v>
      </c>
      <c r="W62" s="172">
        <f>IF(R62&gt;=20%,1,0)</f>
        <v>1</v>
      </c>
      <c r="X62" s="172">
        <f>IF(J62=0,1,0)</f>
        <v>1</v>
      </c>
      <c r="Y62" s="172">
        <f>IF(H62=0,1,0)</f>
        <v>1</v>
      </c>
      <c r="DY62" s="93">
        <v>1</v>
      </c>
      <c r="DZ62" s="93">
        <v>1</v>
      </c>
      <c r="EA62" s="94" t="s">
        <v>70</v>
      </c>
      <c r="EB62" s="93" t="s">
        <v>64</v>
      </c>
      <c r="EC62" s="94" t="s">
        <v>62</v>
      </c>
      <c r="ED62" s="100" t="s">
        <v>63</v>
      </c>
      <c r="EE62" s="100" t="s">
        <v>144</v>
      </c>
      <c r="EF62" s="95" t="e">
        <f>VLOOKUP(DX62,#REF!,28,0)</f>
        <v>#REF!</v>
      </c>
      <c r="EG62" s="96" t="e">
        <f>VLOOKUP(DX62,#REF!,29,0)</f>
        <v>#REF!</v>
      </c>
      <c r="EH62" s="97" t="e">
        <f aca="true" t="shared" si="19" ref="EH62:EH77">EG62/EF62</f>
        <v>#REF!</v>
      </c>
      <c r="EI62" s="98" t="e">
        <f>VLOOKUP(DX62,#REF!,30,0)</f>
        <v>#REF!</v>
      </c>
      <c r="EJ62" s="97" t="e">
        <f aca="true" t="shared" si="20" ref="EJ62:EJ77">EI62/EF62</f>
        <v>#REF!</v>
      </c>
      <c r="EK62" s="98" t="e">
        <f>VLOOKUP(DX62,#REF!,31,0)</f>
        <v>#REF!</v>
      </c>
      <c r="EL62" s="97" t="e">
        <f aca="true" t="shared" si="21" ref="EL62:EL77">EK62/EF62</f>
        <v>#REF!</v>
      </c>
      <c r="EM62" s="12" t="s">
        <v>140</v>
      </c>
      <c r="EN62" s="106">
        <f aca="true" t="shared" si="22" ref="EN62:EN77">EP62</f>
        <v>0</v>
      </c>
      <c r="EO62" s="11"/>
    </row>
    <row r="63" spans="1:145" s="127" customFormat="1" ht="24.75" customHeight="1">
      <c r="A63" s="189" t="s">
        <v>17</v>
      </c>
      <c r="B63" s="190" t="s">
        <v>194</v>
      </c>
      <c r="C63" s="191"/>
      <c r="D63" s="192">
        <f>SUM(D64:D65)+1</f>
        <v>20</v>
      </c>
      <c r="E63" s="192">
        <f>SUM(E64:E65)</f>
        <v>0</v>
      </c>
      <c r="F63" s="193">
        <f t="shared" si="14"/>
        <v>0</v>
      </c>
      <c r="G63" s="192">
        <f>SUM(G64:G65)</f>
        <v>0</v>
      </c>
      <c r="H63" s="193">
        <f t="shared" si="15"/>
        <v>0</v>
      </c>
      <c r="I63" s="192">
        <f>SUM(I64:I65)</f>
        <v>0</v>
      </c>
      <c r="J63" s="193">
        <f t="shared" si="16"/>
        <v>0</v>
      </c>
      <c r="K63" s="192">
        <f>SUM(K64:K65)+1</f>
        <v>15</v>
      </c>
      <c r="L63" s="193">
        <f t="shared" si="17"/>
        <v>0.75</v>
      </c>
      <c r="M63" s="192">
        <f>SUM(M64:M65)</f>
        <v>5</v>
      </c>
      <c r="N63" s="193">
        <f t="shared" si="18"/>
        <v>0.25</v>
      </c>
      <c r="O63" s="125"/>
      <c r="P63" s="125"/>
      <c r="Q63" s="125"/>
      <c r="R63" s="37"/>
      <c r="S63" s="183" t="s">
        <v>140</v>
      </c>
      <c r="T63" s="183"/>
      <c r="U63" s="203" t="str">
        <f t="shared" si="9"/>
        <v>B</v>
      </c>
      <c r="V63" s="14">
        <v>56</v>
      </c>
      <c r="W63" s="172"/>
      <c r="X63" s="172"/>
      <c r="Y63" s="172"/>
      <c r="DY63" s="128">
        <v>1</v>
      </c>
      <c r="DZ63" s="128">
        <v>1</v>
      </c>
      <c r="EA63" s="129" t="s">
        <v>70</v>
      </c>
      <c r="EB63" s="128" t="s">
        <v>64</v>
      </c>
      <c r="EC63" s="129" t="s">
        <v>62</v>
      </c>
      <c r="ED63" s="129" t="s">
        <v>63</v>
      </c>
      <c r="EE63" s="129" t="s">
        <v>140</v>
      </c>
      <c r="EF63" s="95" t="e">
        <f>VLOOKUP(DX63,#REF!,28,0)</f>
        <v>#REF!</v>
      </c>
      <c r="EG63" s="130" t="e">
        <f>VLOOKUP(DX63,#REF!,29,0)</f>
        <v>#REF!</v>
      </c>
      <c r="EH63" s="131" t="e">
        <f t="shared" si="19"/>
        <v>#REF!</v>
      </c>
      <c r="EI63" s="132" t="e">
        <f>VLOOKUP(DX63,#REF!,30,0)</f>
        <v>#REF!</v>
      </c>
      <c r="EJ63" s="131" t="e">
        <f t="shared" si="20"/>
        <v>#REF!</v>
      </c>
      <c r="EK63" s="132" t="e">
        <f>VLOOKUP(DX63,#REF!,31,0)</f>
        <v>#REF!</v>
      </c>
      <c r="EL63" s="131" t="e">
        <f t="shared" si="21"/>
        <v>#REF!</v>
      </c>
      <c r="EM63" s="106" t="s">
        <v>140</v>
      </c>
      <c r="EN63" s="106">
        <f t="shared" si="22"/>
        <v>0</v>
      </c>
      <c r="EO63" s="133"/>
    </row>
    <row r="64" spans="1:145" s="14" customFormat="1" ht="24.75" customHeight="1">
      <c r="A64" s="103">
        <v>1</v>
      </c>
      <c r="B64" s="61" t="s">
        <v>166</v>
      </c>
      <c r="C64" s="37" t="s">
        <v>144</v>
      </c>
      <c r="D64" s="55">
        <v>10</v>
      </c>
      <c r="E64" s="58">
        <v>0</v>
      </c>
      <c r="F64" s="111">
        <f t="shared" si="14"/>
        <v>0</v>
      </c>
      <c r="G64" s="58">
        <v>0</v>
      </c>
      <c r="H64" s="111">
        <f t="shared" si="15"/>
        <v>0</v>
      </c>
      <c r="I64" s="58">
        <v>0</v>
      </c>
      <c r="J64" s="111">
        <f t="shared" si="16"/>
        <v>0</v>
      </c>
      <c r="K64" s="58">
        <v>7</v>
      </c>
      <c r="L64" s="111">
        <f t="shared" si="17"/>
        <v>0.7</v>
      </c>
      <c r="M64" s="58">
        <v>3</v>
      </c>
      <c r="N64" s="111">
        <f t="shared" si="18"/>
        <v>0.3</v>
      </c>
      <c r="O64" s="183" t="str">
        <f>IF(H64&lt;&gt;0%,"D","#")</f>
        <v>#</v>
      </c>
      <c r="P64" s="183" t="str">
        <f>IF((J64+L64+N64)&gt;=50%,"C","#")</f>
        <v>C</v>
      </c>
      <c r="Q64" s="183" t="str">
        <f>IF((L64+N64)&gt;=50%,"B","#")</f>
        <v>B</v>
      </c>
      <c r="R64" s="183" t="str">
        <f>IF(N64&gt;=50%,"A","#")</f>
        <v>#</v>
      </c>
      <c r="S64" s="56" t="s">
        <v>140</v>
      </c>
      <c r="T64" s="57"/>
      <c r="U64" s="202" t="str">
        <f t="shared" si="9"/>
        <v>B</v>
      </c>
      <c r="V64" s="127">
        <v>57</v>
      </c>
      <c r="W64" s="172">
        <f>IF(R64&gt;=20%,1,0)</f>
        <v>1</v>
      </c>
      <c r="X64" s="172">
        <f>IF(J64=0,1,0)</f>
        <v>1</v>
      </c>
      <c r="Y64" s="172">
        <f>IF(H64=0,1,0)</f>
        <v>1</v>
      </c>
      <c r="DY64" s="93">
        <v>1</v>
      </c>
      <c r="DZ64" s="93">
        <v>1</v>
      </c>
      <c r="EA64" s="94" t="s">
        <v>121</v>
      </c>
      <c r="EB64" s="93" t="s">
        <v>64</v>
      </c>
      <c r="EC64" s="94" t="s">
        <v>62</v>
      </c>
      <c r="ED64" s="94" t="s">
        <v>63</v>
      </c>
      <c r="EE64" s="94" t="s">
        <v>140</v>
      </c>
      <c r="EF64" s="95" t="e">
        <f>VLOOKUP(DX64,#REF!,28,0)</f>
        <v>#REF!</v>
      </c>
      <c r="EG64" s="96" t="e">
        <f>VLOOKUP(DX64,#REF!,29,0)</f>
        <v>#REF!</v>
      </c>
      <c r="EH64" s="97" t="e">
        <f t="shared" si="19"/>
        <v>#REF!</v>
      </c>
      <c r="EI64" s="98" t="e">
        <f>VLOOKUP(DX64,#REF!,30,0)</f>
        <v>#REF!</v>
      </c>
      <c r="EJ64" s="97" t="e">
        <f t="shared" si="20"/>
        <v>#REF!</v>
      </c>
      <c r="EK64" s="98" t="e">
        <f>VLOOKUP(DX64,#REF!,31,0)</f>
        <v>#REF!</v>
      </c>
      <c r="EL64" s="97" t="e">
        <f t="shared" si="21"/>
        <v>#REF!</v>
      </c>
      <c r="EM64" s="12" t="s">
        <v>140</v>
      </c>
      <c r="EN64" s="106">
        <f t="shared" si="22"/>
        <v>0</v>
      </c>
      <c r="EO64" s="11"/>
    </row>
    <row r="65" spans="1:145" s="14" customFormat="1" ht="24.75" customHeight="1">
      <c r="A65" s="103">
        <v>2</v>
      </c>
      <c r="B65" s="61" t="s">
        <v>168</v>
      </c>
      <c r="C65" s="37" t="s">
        <v>144</v>
      </c>
      <c r="D65" s="55">
        <v>9</v>
      </c>
      <c r="E65" s="58">
        <v>0</v>
      </c>
      <c r="F65" s="111">
        <f t="shared" si="14"/>
        <v>0</v>
      </c>
      <c r="G65" s="58">
        <v>0</v>
      </c>
      <c r="H65" s="111">
        <f t="shared" si="15"/>
        <v>0</v>
      </c>
      <c r="I65" s="58">
        <v>0</v>
      </c>
      <c r="J65" s="111">
        <f t="shared" si="16"/>
        <v>0</v>
      </c>
      <c r="K65" s="58">
        <v>7</v>
      </c>
      <c r="L65" s="111">
        <f t="shared" si="17"/>
        <v>0.7777777777777778</v>
      </c>
      <c r="M65" s="58">
        <v>2</v>
      </c>
      <c r="N65" s="111">
        <f t="shared" si="18"/>
        <v>0.2222222222222222</v>
      </c>
      <c r="O65" s="183" t="str">
        <f>IF(H65&lt;&gt;0%,"D","#")</f>
        <v>#</v>
      </c>
      <c r="P65" s="183" t="str">
        <f>IF((J65+L65+N65)&gt;=50%,"C","#")</f>
        <v>C</v>
      </c>
      <c r="Q65" s="183" t="str">
        <f>IF((L65+N65)&gt;=50%,"B","#")</f>
        <v>B</v>
      </c>
      <c r="R65" s="183" t="str">
        <f>IF(N65&gt;=50%,"A","#")</f>
        <v>#</v>
      </c>
      <c r="S65" s="56" t="s">
        <v>140</v>
      </c>
      <c r="T65" s="57"/>
      <c r="U65" s="202" t="str">
        <f t="shared" si="9"/>
        <v>B</v>
      </c>
      <c r="V65" s="14">
        <v>58</v>
      </c>
      <c r="W65" s="172">
        <f>IF(R65&gt;=20%,1,0)</f>
        <v>1</v>
      </c>
      <c r="X65" s="172">
        <f>IF(J65=0,1,0)</f>
        <v>1</v>
      </c>
      <c r="Y65" s="172">
        <f>IF(H65=0,1,0)</f>
        <v>1</v>
      </c>
      <c r="DY65" s="93">
        <v>1</v>
      </c>
      <c r="DZ65" s="93">
        <v>1</v>
      </c>
      <c r="EA65" s="94" t="s">
        <v>121</v>
      </c>
      <c r="EB65" s="93" t="s">
        <v>64</v>
      </c>
      <c r="EC65" s="94" t="s">
        <v>62</v>
      </c>
      <c r="ED65" s="94" t="s">
        <v>63</v>
      </c>
      <c r="EE65" s="94" t="s">
        <v>140</v>
      </c>
      <c r="EF65" s="95" t="e">
        <f>VLOOKUP(DX65,#REF!,28,0)</f>
        <v>#REF!</v>
      </c>
      <c r="EG65" s="96" t="e">
        <f>VLOOKUP(DX65,#REF!,29,0)</f>
        <v>#REF!</v>
      </c>
      <c r="EH65" s="97" t="e">
        <f t="shared" si="19"/>
        <v>#REF!</v>
      </c>
      <c r="EI65" s="98" t="e">
        <f>VLOOKUP(DX65,#REF!,30,0)</f>
        <v>#REF!</v>
      </c>
      <c r="EJ65" s="97" t="e">
        <f t="shared" si="20"/>
        <v>#REF!</v>
      </c>
      <c r="EK65" s="98" t="e">
        <f>VLOOKUP(DX65,#REF!,31,0)</f>
        <v>#REF!</v>
      </c>
      <c r="EL65" s="97" t="e">
        <f t="shared" si="21"/>
        <v>#REF!</v>
      </c>
      <c r="EM65" s="12" t="s">
        <v>140</v>
      </c>
      <c r="EN65" s="106">
        <f t="shared" si="22"/>
        <v>0</v>
      </c>
      <c r="EO65" s="11"/>
    </row>
    <row r="66" spans="1:145" s="127" customFormat="1" ht="24.75" customHeight="1">
      <c r="A66" s="189" t="s">
        <v>18</v>
      </c>
      <c r="B66" s="190" t="s">
        <v>128</v>
      </c>
      <c r="C66" s="191"/>
      <c r="D66" s="192">
        <f>SUM(D67:D68)+2</f>
        <v>30</v>
      </c>
      <c r="E66" s="192">
        <f>SUM(E67:E68)</f>
        <v>0</v>
      </c>
      <c r="F66" s="193">
        <f t="shared" si="14"/>
        <v>0</v>
      </c>
      <c r="G66" s="192">
        <f>SUM(G67:G68)</f>
        <v>0</v>
      </c>
      <c r="H66" s="193">
        <f t="shared" si="15"/>
        <v>0</v>
      </c>
      <c r="I66" s="192">
        <f>SUM(I67:I68)</f>
        <v>0</v>
      </c>
      <c r="J66" s="193">
        <f t="shared" si="16"/>
        <v>0</v>
      </c>
      <c r="K66" s="192">
        <f>SUM(K67:K68)+1</f>
        <v>23</v>
      </c>
      <c r="L66" s="193">
        <f t="shared" si="17"/>
        <v>0.7666666666666667</v>
      </c>
      <c r="M66" s="192">
        <f>SUM(M67:M68)+1</f>
        <v>7</v>
      </c>
      <c r="N66" s="193">
        <f t="shared" si="18"/>
        <v>0.23333333333333334</v>
      </c>
      <c r="O66" s="125"/>
      <c r="P66" s="125"/>
      <c r="Q66" s="125"/>
      <c r="R66" s="37"/>
      <c r="S66" s="183" t="s">
        <v>140</v>
      </c>
      <c r="T66" s="183"/>
      <c r="U66" s="203" t="str">
        <f t="shared" si="9"/>
        <v>B</v>
      </c>
      <c r="V66" s="127">
        <v>59</v>
      </c>
      <c r="W66" s="172"/>
      <c r="X66" s="172"/>
      <c r="Y66" s="172"/>
      <c r="DY66" s="128">
        <v>1</v>
      </c>
      <c r="DZ66" s="128">
        <f>100%</f>
        <v>1</v>
      </c>
      <c r="EA66" s="129">
        <v>0.15</v>
      </c>
      <c r="EB66" s="128">
        <v>0.8</v>
      </c>
      <c r="EC66" s="129" t="s">
        <v>62</v>
      </c>
      <c r="ED66" s="129" t="s">
        <v>63</v>
      </c>
      <c r="EE66" s="129" t="s">
        <v>140</v>
      </c>
      <c r="EF66" s="95" t="e">
        <f>VLOOKUP(DX66,#REF!,28,0)</f>
        <v>#REF!</v>
      </c>
      <c r="EG66" s="130" t="e">
        <f>VLOOKUP(DX66,#REF!,29,0)</f>
        <v>#REF!</v>
      </c>
      <c r="EH66" s="131" t="e">
        <f t="shared" si="19"/>
        <v>#REF!</v>
      </c>
      <c r="EI66" s="132" t="e">
        <f>VLOOKUP(DX66,#REF!,30,0)</f>
        <v>#REF!</v>
      </c>
      <c r="EJ66" s="131" t="e">
        <f t="shared" si="20"/>
        <v>#REF!</v>
      </c>
      <c r="EK66" s="132" t="e">
        <f>VLOOKUP(DX66,#REF!,31,0)</f>
        <v>#REF!</v>
      </c>
      <c r="EL66" s="131" t="e">
        <f t="shared" si="21"/>
        <v>#REF!</v>
      </c>
      <c r="EM66" s="106" t="s">
        <v>140</v>
      </c>
      <c r="EN66" s="106">
        <f t="shared" si="22"/>
        <v>0</v>
      </c>
      <c r="EO66" s="133"/>
    </row>
    <row r="67" spans="1:145" s="14" customFormat="1" ht="24.75" customHeight="1">
      <c r="A67" s="103">
        <v>1</v>
      </c>
      <c r="B67" s="61" t="s">
        <v>47</v>
      </c>
      <c r="C67" s="37" t="s">
        <v>144</v>
      </c>
      <c r="D67" s="55">
        <v>14</v>
      </c>
      <c r="E67" s="58">
        <v>0</v>
      </c>
      <c r="F67" s="111">
        <f t="shared" si="14"/>
        <v>0</v>
      </c>
      <c r="G67" s="58">
        <v>0</v>
      </c>
      <c r="H67" s="111">
        <f t="shared" si="15"/>
        <v>0</v>
      </c>
      <c r="I67" s="58">
        <v>0</v>
      </c>
      <c r="J67" s="111">
        <f t="shared" si="16"/>
        <v>0</v>
      </c>
      <c r="K67" s="58">
        <v>12</v>
      </c>
      <c r="L67" s="111">
        <f t="shared" si="17"/>
        <v>0.8571428571428571</v>
      </c>
      <c r="M67" s="58">
        <v>2</v>
      </c>
      <c r="N67" s="111">
        <f t="shared" si="18"/>
        <v>0.14285714285714285</v>
      </c>
      <c r="O67" s="183" t="str">
        <f>IF(H67&lt;&gt;0%,"D","#")</f>
        <v>#</v>
      </c>
      <c r="P67" s="183" t="str">
        <f>IF((J67+L67+N67)&gt;=50%,"C","#")</f>
        <v>C</v>
      </c>
      <c r="Q67" s="183" t="str">
        <f>IF((L67+N67)&gt;=50%,"B","#")</f>
        <v>B</v>
      </c>
      <c r="R67" s="183" t="str">
        <f>IF(N67&gt;=50%,"A","#")</f>
        <v>#</v>
      </c>
      <c r="S67" s="56" t="s">
        <v>140</v>
      </c>
      <c r="T67" s="57"/>
      <c r="U67" s="202" t="str">
        <f t="shared" si="9"/>
        <v>B</v>
      </c>
      <c r="V67" s="14">
        <v>60</v>
      </c>
      <c r="W67" s="172">
        <f>IF(R67&gt;=20%,1,0)</f>
        <v>1</v>
      </c>
      <c r="X67" s="172">
        <f>IF(J67=0,1,0)</f>
        <v>1</v>
      </c>
      <c r="Y67" s="172">
        <f>IF(H67=0,1,0)</f>
        <v>1</v>
      </c>
      <c r="DY67" s="93">
        <v>1</v>
      </c>
      <c r="DZ67" s="93">
        <v>1</v>
      </c>
      <c r="EA67" s="94" t="s">
        <v>67</v>
      </c>
      <c r="EB67" s="93" t="s">
        <v>64</v>
      </c>
      <c r="EC67" s="94" t="s">
        <v>62</v>
      </c>
      <c r="ED67" s="94" t="s">
        <v>63</v>
      </c>
      <c r="EE67" s="94" t="s">
        <v>140</v>
      </c>
      <c r="EF67" s="95" t="e">
        <f>VLOOKUP(DX67,#REF!,28,0)</f>
        <v>#REF!</v>
      </c>
      <c r="EG67" s="96" t="e">
        <f>VLOOKUP(DX67,#REF!,29,0)</f>
        <v>#REF!</v>
      </c>
      <c r="EH67" s="97" t="e">
        <f t="shared" si="19"/>
        <v>#REF!</v>
      </c>
      <c r="EI67" s="98" t="e">
        <f>VLOOKUP(DX67,#REF!,30,0)</f>
        <v>#REF!</v>
      </c>
      <c r="EJ67" s="97" t="e">
        <f t="shared" si="20"/>
        <v>#REF!</v>
      </c>
      <c r="EK67" s="98" t="e">
        <f>VLOOKUP(DX67,#REF!,31,0)</f>
        <v>#REF!</v>
      </c>
      <c r="EL67" s="97" t="e">
        <f t="shared" si="21"/>
        <v>#REF!</v>
      </c>
      <c r="EM67" s="12" t="s">
        <v>144</v>
      </c>
      <c r="EN67" s="106">
        <f t="shared" si="22"/>
        <v>0</v>
      </c>
      <c r="EO67" s="11"/>
    </row>
    <row r="68" spans="1:145" s="14" customFormat="1" ht="24.75" customHeight="1">
      <c r="A68" s="103">
        <v>2</v>
      </c>
      <c r="B68" s="61" t="s">
        <v>85</v>
      </c>
      <c r="C68" s="37" t="s">
        <v>144</v>
      </c>
      <c r="D68" s="55">
        <v>14</v>
      </c>
      <c r="E68" s="58">
        <v>0</v>
      </c>
      <c r="F68" s="111">
        <f t="shared" si="14"/>
        <v>0</v>
      </c>
      <c r="G68" s="58">
        <v>0</v>
      </c>
      <c r="H68" s="111">
        <f t="shared" si="15"/>
        <v>0</v>
      </c>
      <c r="I68" s="58">
        <v>0</v>
      </c>
      <c r="J68" s="111">
        <f t="shared" si="16"/>
        <v>0</v>
      </c>
      <c r="K68" s="58">
        <v>10</v>
      </c>
      <c r="L68" s="111">
        <f t="shared" si="17"/>
        <v>0.7142857142857143</v>
      </c>
      <c r="M68" s="58">
        <v>4</v>
      </c>
      <c r="N68" s="111">
        <f t="shared" si="18"/>
        <v>0.2857142857142857</v>
      </c>
      <c r="O68" s="183" t="str">
        <f>IF(H68&lt;&gt;0%,"D","#")</f>
        <v>#</v>
      </c>
      <c r="P68" s="183" t="str">
        <f>IF((J68+L68+N68)&gt;=50%,"C","#")</f>
        <v>C</v>
      </c>
      <c r="Q68" s="183" t="str">
        <f>IF((L68+N68)&gt;=50%,"B","#")</f>
        <v>B</v>
      </c>
      <c r="R68" s="183" t="str">
        <f>IF(N68&gt;=50%,"A","#")</f>
        <v>#</v>
      </c>
      <c r="S68" s="56" t="s">
        <v>140</v>
      </c>
      <c r="T68" s="57"/>
      <c r="U68" s="202" t="str">
        <f t="shared" si="9"/>
        <v>B</v>
      </c>
      <c r="V68" s="127">
        <v>61</v>
      </c>
      <c r="W68" s="172">
        <f>IF(R68&gt;=20%,1,0)</f>
        <v>1</v>
      </c>
      <c r="X68" s="172">
        <f>IF(J68=0,1,0)</f>
        <v>1</v>
      </c>
      <c r="Y68" s="172">
        <f>IF(H68=0,1,0)</f>
        <v>1</v>
      </c>
      <c r="DY68" s="93">
        <v>1</v>
      </c>
      <c r="DZ68" s="93">
        <v>1</v>
      </c>
      <c r="EA68" s="94" t="s">
        <v>68</v>
      </c>
      <c r="EB68" s="93" t="s">
        <v>64</v>
      </c>
      <c r="EC68" s="94" t="s">
        <v>62</v>
      </c>
      <c r="ED68" s="94" t="s">
        <v>63</v>
      </c>
      <c r="EE68" s="94" t="s">
        <v>140</v>
      </c>
      <c r="EF68" s="95" t="e">
        <f>VLOOKUP(DX68,#REF!,28,0)</f>
        <v>#REF!</v>
      </c>
      <c r="EG68" s="96" t="e">
        <f>VLOOKUP(DX68,#REF!,29,0)</f>
        <v>#REF!</v>
      </c>
      <c r="EH68" s="97" t="e">
        <f t="shared" si="19"/>
        <v>#REF!</v>
      </c>
      <c r="EI68" s="98" t="e">
        <f>VLOOKUP(DX68,#REF!,30,0)</f>
        <v>#REF!</v>
      </c>
      <c r="EJ68" s="97" t="e">
        <f t="shared" si="20"/>
        <v>#REF!</v>
      </c>
      <c r="EK68" s="98" t="e">
        <f>VLOOKUP(DX68,#REF!,31,0)</f>
        <v>#REF!</v>
      </c>
      <c r="EL68" s="97" t="e">
        <f t="shared" si="21"/>
        <v>#REF!</v>
      </c>
      <c r="EM68" s="12" t="s">
        <v>140</v>
      </c>
      <c r="EN68" s="106">
        <f t="shared" si="22"/>
        <v>0</v>
      </c>
      <c r="EO68" s="11"/>
    </row>
    <row r="69" spans="1:145" s="127" customFormat="1" ht="24.75" customHeight="1">
      <c r="A69" s="189" t="s">
        <v>19</v>
      </c>
      <c r="B69" s="190" t="s">
        <v>129</v>
      </c>
      <c r="C69" s="191"/>
      <c r="D69" s="192">
        <f>SUM(D70:D71)+1</f>
        <v>11</v>
      </c>
      <c r="E69" s="192">
        <f>SUM(E70:E71)</f>
        <v>0</v>
      </c>
      <c r="F69" s="193">
        <f t="shared" si="14"/>
        <v>0</v>
      </c>
      <c r="G69" s="192">
        <f>SUM(G70:G71)</f>
        <v>0</v>
      </c>
      <c r="H69" s="193">
        <f t="shared" si="15"/>
        <v>0</v>
      </c>
      <c r="I69" s="192">
        <f>SUM(I70:I71)</f>
        <v>0</v>
      </c>
      <c r="J69" s="193">
        <f t="shared" si="16"/>
        <v>0</v>
      </c>
      <c r="K69" s="192">
        <f>SUM(K70:K71)</f>
        <v>9</v>
      </c>
      <c r="L69" s="193">
        <f t="shared" si="17"/>
        <v>0.8181818181818182</v>
      </c>
      <c r="M69" s="192">
        <f>SUM(M70:M71)+1</f>
        <v>2</v>
      </c>
      <c r="N69" s="193">
        <f t="shared" si="18"/>
        <v>0.18181818181818182</v>
      </c>
      <c r="O69" s="125"/>
      <c r="P69" s="125"/>
      <c r="Q69" s="125"/>
      <c r="R69" s="37"/>
      <c r="S69" s="183" t="s">
        <v>140</v>
      </c>
      <c r="T69" s="183"/>
      <c r="U69" s="203" t="str">
        <f t="shared" si="9"/>
        <v>B</v>
      </c>
      <c r="V69" s="14">
        <v>62</v>
      </c>
      <c r="W69" s="172"/>
      <c r="X69" s="172"/>
      <c r="Y69" s="172"/>
      <c r="DY69" s="128">
        <v>1</v>
      </c>
      <c r="DZ69" s="128">
        <v>1</v>
      </c>
      <c r="EA69" s="129" t="s">
        <v>70</v>
      </c>
      <c r="EB69" s="128" t="s">
        <v>64</v>
      </c>
      <c r="EC69" s="129" t="s">
        <v>62</v>
      </c>
      <c r="ED69" s="129" t="s">
        <v>63</v>
      </c>
      <c r="EE69" s="129" t="s">
        <v>144</v>
      </c>
      <c r="EF69" s="95" t="e">
        <f>VLOOKUP(DX69,#REF!,28,0)</f>
        <v>#REF!</v>
      </c>
      <c r="EG69" s="130" t="e">
        <f>VLOOKUP(DX69,#REF!,29,0)</f>
        <v>#REF!</v>
      </c>
      <c r="EH69" s="131" t="e">
        <f t="shared" si="19"/>
        <v>#REF!</v>
      </c>
      <c r="EI69" s="132" t="e">
        <f>VLOOKUP(DX69,#REF!,30,0)</f>
        <v>#REF!</v>
      </c>
      <c r="EJ69" s="131" t="e">
        <f t="shared" si="20"/>
        <v>#REF!</v>
      </c>
      <c r="EK69" s="132" t="e">
        <f>VLOOKUP(DX69,#REF!,31,0)</f>
        <v>#REF!</v>
      </c>
      <c r="EL69" s="131" t="e">
        <f t="shared" si="21"/>
        <v>#REF!</v>
      </c>
      <c r="EM69" s="106" t="s">
        <v>144</v>
      </c>
      <c r="EN69" s="106">
        <f t="shared" si="22"/>
        <v>0</v>
      </c>
      <c r="EO69" s="133"/>
    </row>
    <row r="70" spans="1:145" s="14" customFormat="1" ht="24.75" customHeight="1">
      <c r="A70" s="64">
        <v>1</v>
      </c>
      <c r="B70" s="65" t="s">
        <v>92</v>
      </c>
      <c r="C70" s="37" t="s">
        <v>140</v>
      </c>
      <c r="D70" s="55">
        <v>7</v>
      </c>
      <c r="E70" s="58">
        <v>0</v>
      </c>
      <c r="F70" s="111">
        <f t="shared" si="14"/>
        <v>0</v>
      </c>
      <c r="G70" s="58">
        <v>0</v>
      </c>
      <c r="H70" s="111">
        <f t="shared" si="15"/>
        <v>0</v>
      </c>
      <c r="I70" s="58">
        <v>0</v>
      </c>
      <c r="J70" s="111">
        <f t="shared" si="16"/>
        <v>0</v>
      </c>
      <c r="K70" s="58">
        <v>7</v>
      </c>
      <c r="L70" s="111">
        <f t="shared" si="17"/>
        <v>1</v>
      </c>
      <c r="M70" s="58">
        <v>0</v>
      </c>
      <c r="N70" s="111">
        <f t="shared" si="18"/>
        <v>0</v>
      </c>
      <c r="O70" s="183" t="str">
        <f>IF(H70&lt;&gt;0%,"D","#")</f>
        <v>#</v>
      </c>
      <c r="P70" s="183" t="str">
        <f>IF((J70+L70+N70)&gt;=50%,"C","#")</f>
        <v>C</v>
      </c>
      <c r="Q70" s="183" t="str">
        <f>IF((L70+N70)&gt;=50%,"B","#")</f>
        <v>B</v>
      </c>
      <c r="R70" s="183" t="str">
        <f>IF(N70&gt;=50%,"A","#")</f>
        <v>#</v>
      </c>
      <c r="S70" s="56" t="s">
        <v>140</v>
      </c>
      <c r="T70" s="57"/>
      <c r="U70" s="202" t="str">
        <f t="shared" si="9"/>
        <v>B</v>
      </c>
      <c r="V70" s="127">
        <v>63</v>
      </c>
      <c r="W70" s="172">
        <f>IF(R70&gt;=20%,1,0)</f>
        <v>1</v>
      </c>
      <c r="X70" s="172">
        <f>IF(J70=0,1,0)</f>
        <v>1</v>
      </c>
      <c r="Y70" s="172">
        <f>IF(H70=0,1,0)</f>
        <v>1</v>
      </c>
      <c r="DY70" s="93">
        <v>1</v>
      </c>
      <c r="DZ70" s="93">
        <v>1</v>
      </c>
      <c r="EA70" s="94" t="s">
        <v>68</v>
      </c>
      <c r="EB70" s="93" t="s">
        <v>64</v>
      </c>
      <c r="EC70" s="94" t="s">
        <v>62</v>
      </c>
      <c r="ED70" s="94" t="s">
        <v>63</v>
      </c>
      <c r="EE70" s="94" t="s">
        <v>144</v>
      </c>
      <c r="EF70" s="95" t="e">
        <f>VLOOKUP(DX70,#REF!,28,0)</f>
        <v>#REF!</v>
      </c>
      <c r="EG70" s="96" t="e">
        <f>VLOOKUP(DX70,#REF!,29,0)</f>
        <v>#REF!</v>
      </c>
      <c r="EH70" s="97" t="e">
        <f t="shared" si="19"/>
        <v>#REF!</v>
      </c>
      <c r="EI70" s="98" t="e">
        <f>VLOOKUP(DX70,#REF!,30,0)</f>
        <v>#REF!</v>
      </c>
      <c r="EJ70" s="97" t="e">
        <f t="shared" si="20"/>
        <v>#REF!</v>
      </c>
      <c r="EK70" s="98" t="e">
        <f>VLOOKUP(DX70,#REF!,31,0)</f>
        <v>#REF!</v>
      </c>
      <c r="EL70" s="97" t="e">
        <f t="shared" si="21"/>
        <v>#REF!</v>
      </c>
      <c r="EM70" s="12" t="s">
        <v>144</v>
      </c>
      <c r="EN70" s="106">
        <f t="shared" si="22"/>
        <v>0</v>
      </c>
      <c r="EO70" s="11" t="s">
        <v>193</v>
      </c>
    </row>
    <row r="71" spans="1:145" s="14" customFormat="1" ht="24.75" customHeight="1">
      <c r="A71" s="64">
        <v>2</v>
      </c>
      <c r="B71" s="65" t="s">
        <v>93</v>
      </c>
      <c r="C71" s="37" t="s">
        <v>144</v>
      </c>
      <c r="D71" s="55">
        <v>3</v>
      </c>
      <c r="E71" s="58">
        <v>0</v>
      </c>
      <c r="F71" s="111">
        <f t="shared" si="14"/>
        <v>0</v>
      </c>
      <c r="G71" s="58">
        <v>0</v>
      </c>
      <c r="H71" s="111">
        <f t="shared" si="15"/>
        <v>0</v>
      </c>
      <c r="I71" s="58">
        <v>0</v>
      </c>
      <c r="J71" s="111">
        <f t="shared" si="16"/>
        <v>0</v>
      </c>
      <c r="K71" s="58">
        <v>2</v>
      </c>
      <c r="L71" s="111">
        <f t="shared" si="17"/>
        <v>0.6666666666666666</v>
      </c>
      <c r="M71" s="58">
        <v>1</v>
      </c>
      <c r="N71" s="111">
        <f t="shared" si="18"/>
        <v>0.3333333333333333</v>
      </c>
      <c r="O71" s="183" t="str">
        <f>IF(H71&lt;&gt;0%,"D","#")</f>
        <v>#</v>
      </c>
      <c r="P71" s="183" t="str">
        <f>IF((J71+L71+N71)&gt;=50%,"C","#")</f>
        <v>C</v>
      </c>
      <c r="Q71" s="183" t="str">
        <f>IF((L71+N71)&gt;=50%,"B","#")</f>
        <v>B</v>
      </c>
      <c r="R71" s="183" t="str">
        <f>IF(N71&gt;=50%,"A","#")</f>
        <v>#</v>
      </c>
      <c r="S71" s="56" t="s">
        <v>140</v>
      </c>
      <c r="T71" s="57"/>
      <c r="U71" s="202" t="str">
        <f t="shared" si="9"/>
        <v>B</v>
      </c>
      <c r="V71" s="14">
        <v>64</v>
      </c>
      <c r="W71" s="172">
        <f>IF(R71&gt;=20%,1,0)</f>
        <v>1</v>
      </c>
      <c r="X71" s="172">
        <f>IF(J71=0,1,0)</f>
        <v>1</v>
      </c>
      <c r="Y71" s="172">
        <f>IF(H71=0,1,0)</f>
        <v>1</v>
      </c>
      <c r="DY71" s="93">
        <v>1</v>
      </c>
      <c r="DZ71" s="93">
        <v>1</v>
      </c>
      <c r="EA71" s="93" t="s">
        <v>68</v>
      </c>
      <c r="EB71" s="93" t="s">
        <v>64</v>
      </c>
      <c r="EC71" s="93" t="s">
        <v>62</v>
      </c>
      <c r="ED71" s="93" t="s">
        <v>63</v>
      </c>
      <c r="EE71" s="93" t="s">
        <v>140</v>
      </c>
      <c r="EF71" s="95" t="e">
        <f>VLOOKUP(DX71,#REF!,28,0)</f>
        <v>#REF!</v>
      </c>
      <c r="EG71" s="96" t="e">
        <f>VLOOKUP(DX71,#REF!,29,0)</f>
        <v>#REF!</v>
      </c>
      <c r="EH71" s="97" t="e">
        <f t="shared" si="19"/>
        <v>#REF!</v>
      </c>
      <c r="EI71" s="98" t="e">
        <f>VLOOKUP(DX71,#REF!,30,0)</f>
        <v>#REF!</v>
      </c>
      <c r="EJ71" s="97" t="e">
        <f t="shared" si="20"/>
        <v>#REF!</v>
      </c>
      <c r="EK71" s="98" t="e">
        <f>VLOOKUP(DX71,#REF!,31,0)</f>
        <v>#REF!</v>
      </c>
      <c r="EL71" s="97" t="e">
        <f t="shared" si="21"/>
        <v>#REF!</v>
      </c>
      <c r="EM71" s="12" t="s">
        <v>140</v>
      </c>
      <c r="EN71" s="106">
        <f t="shared" si="22"/>
        <v>0</v>
      </c>
      <c r="EO71" s="11"/>
    </row>
    <row r="72" spans="1:145" s="127" customFormat="1" ht="24.75" customHeight="1">
      <c r="A72" s="189" t="s">
        <v>20</v>
      </c>
      <c r="B72" s="190" t="s">
        <v>130</v>
      </c>
      <c r="C72" s="191"/>
      <c r="D72" s="192">
        <f>SUM(D73:D74)+3</f>
        <v>20</v>
      </c>
      <c r="E72" s="192">
        <f>SUM(E73:E74)</f>
        <v>0</v>
      </c>
      <c r="F72" s="193">
        <f aca="true" t="shared" si="23" ref="F72:F103">E72/D72</f>
        <v>0</v>
      </c>
      <c r="G72" s="192">
        <f>SUM(G73:G74)</f>
        <v>0</v>
      </c>
      <c r="H72" s="193">
        <f aca="true" t="shared" si="24" ref="H72:H103">G72/D72</f>
        <v>0</v>
      </c>
      <c r="I72" s="192">
        <f>SUM(I73:I74)</f>
        <v>0</v>
      </c>
      <c r="J72" s="193">
        <f aca="true" t="shared" si="25" ref="J72:J103">I72/D72</f>
        <v>0</v>
      </c>
      <c r="K72" s="192">
        <f>SUM(K73:K74)+1</f>
        <v>16</v>
      </c>
      <c r="L72" s="193">
        <f aca="true" t="shared" si="26" ref="L72:L103">K72/D72</f>
        <v>0.8</v>
      </c>
      <c r="M72" s="192">
        <f>SUM(M73:M74)+2</f>
        <v>4</v>
      </c>
      <c r="N72" s="193">
        <f aca="true" t="shared" si="27" ref="N72:N103">M72/D72</f>
        <v>0.2</v>
      </c>
      <c r="O72" s="125"/>
      <c r="P72" s="125"/>
      <c r="Q72" s="125"/>
      <c r="R72" s="37"/>
      <c r="S72" s="183" t="s">
        <v>140</v>
      </c>
      <c r="T72" s="183"/>
      <c r="U72" s="203" t="str">
        <f t="shared" si="9"/>
        <v>B</v>
      </c>
      <c r="V72" s="127">
        <v>65</v>
      </c>
      <c r="W72" s="172"/>
      <c r="X72" s="172"/>
      <c r="Y72" s="172"/>
      <c r="DY72" s="128">
        <v>1</v>
      </c>
      <c r="DZ72" s="128">
        <v>1</v>
      </c>
      <c r="EA72" s="129" t="s">
        <v>70</v>
      </c>
      <c r="EB72" s="128" t="s">
        <v>64</v>
      </c>
      <c r="EC72" s="129" t="s">
        <v>62</v>
      </c>
      <c r="ED72" s="129" t="s">
        <v>63</v>
      </c>
      <c r="EE72" s="129" t="s">
        <v>140</v>
      </c>
      <c r="EF72" s="95" t="e">
        <f>VLOOKUP(DX72,#REF!,28,0)</f>
        <v>#REF!</v>
      </c>
      <c r="EG72" s="130" t="e">
        <f>VLOOKUP(DX72,#REF!,29,0)</f>
        <v>#REF!</v>
      </c>
      <c r="EH72" s="131" t="e">
        <f t="shared" si="19"/>
        <v>#REF!</v>
      </c>
      <c r="EI72" s="132" t="e">
        <f>VLOOKUP(DX72,#REF!,30,0)</f>
        <v>#REF!</v>
      </c>
      <c r="EJ72" s="131" t="e">
        <f t="shared" si="20"/>
        <v>#REF!</v>
      </c>
      <c r="EK72" s="132" t="e">
        <f>VLOOKUP(DX72,#REF!,31,0)</f>
        <v>#REF!</v>
      </c>
      <c r="EL72" s="131" t="e">
        <f t="shared" si="21"/>
        <v>#REF!</v>
      </c>
      <c r="EM72" s="106" t="s">
        <v>140</v>
      </c>
      <c r="EN72" s="106">
        <f t="shared" si="22"/>
        <v>0</v>
      </c>
      <c r="EO72" s="133"/>
    </row>
    <row r="73" spans="1:145" s="14" customFormat="1" ht="24.75" customHeight="1">
      <c r="A73" s="103">
        <v>1</v>
      </c>
      <c r="B73" s="61" t="s">
        <v>104</v>
      </c>
      <c r="C73" s="37" t="s">
        <v>144</v>
      </c>
      <c r="D73" s="55">
        <v>5</v>
      </c>
      <c r="E73" s="58">
        <v>0</v>
      </c>
      <c r="F73" s="111">
        <f t="shared" si="23"/>
        <v>0</v>
      </c>
      <c r="G73" s="58">
        <v>0</v>
      </c>
      <c r="H73" s="111">
        <f t="shared" si="24"/>
        <v>0</v>
      </c>
      <c r="I73" s="58">
        <v>0</v>
      </c>
      <c r="J73" s="111">
        <f t="shared" si="25"/>
        <v>0</v>
      </c>
      <c r="K73" s="58">
        <v>4</v>
      </c>
      <c r="L73" s="111">
        <f t="shared" si="26"/>
        <v>0.8</v>
      </c>
      <c r="M73" s="58">
        <v>1</v>
      </c>
      <c r="N73" s="111">
        <f t="shared" si="27"/>
        <v>0.2</v>
      </c>
      <c r="O73" s="183" t="str">
        <f>IF(H73&lt;&gt;0%,"D","#")</f>
        <v>#</v>
      </c>
      <c r="P73" s="183" t="str">
        <f>IF((J73+L73+N73)&gt;=50%,"C","#")</f>
        <v>C</v>
      </c>
      <c r="Q73" s="183" t="str">
        <f>IF((L73+N73)&gt;=50%,"B","#")</f>
        <v>B</v>
      </c>
      <c r="R73" s="183" t="str">
        <f>IF(N73&gt;=50%,"A","#")</f>
        <v>#</v>
      </c>
      <c r="S73" s="56" t="s">
        <v>140</v>
      </c>
      <c r="T73" s="57"/>
      <c r="U73" s="202" t="str">
        <f aca="true" t="shared" si="28" ref="U73:U126">S73</f>
        <v>B</v>
      </c>
      <c r="V73" s="14">
        <v>66</v>
      </c>
      <c r="W73" s="172">
        <f>IF(R73&gt;=20%,1,0)</f>
        <v>1</v>
      </c>
      <c r="X73" s="172">
        <f>IF(J73=0,1,0)</f>
        <v>1</v>
      </c>
      <c r="Y73" s="172">
        <f>IF(H73=0,1,0)</f>
        <v>1</v>
      </c>
      <c r="DY73" s="93">
        <v>1</v>
      </c>
      <c r="DZ73" s="93">
        <v>1</v>
      </c>
      <c r="EA73" s="94" t="s">
        <v>70</v>
      </c>
      <c r="EB73" s="93" t="s">
        <v>64</v>
      </c>
      <c r="EC73" s="94" t="s">
        <v>62</v>
      </c>
      <c r="ED73" s="94" t="s">
        <v>63</v>
      </c>
      <c r="EE73" s="94" t="s">
        <v>144</v>
      </c>
      <c r="EF73" s="95" t="e">
        <f>VLOOKUP(DX73,#REF!,28,0)</f>
        <v>#REF!</v>
      </c>
      <c r="EG73" s="96" t="e">
        <f>VLOOKUP(DX73,#REF!,29,0)</f>
        <v>#REF!</v>
      </c>
      <c r="EH73" s="97" t="e">
        <f t="shared" si="19"/>
        <v>#REF!</v>
      </c>
      <c r="EI73" s="98" t="e">
        <f>VLOOKUP(DX73,#REF!,30,0)</f>
        <v>#REF!</v>
      </c>
      <c r="EJ73" s="97" t="e">
        <f t="shared" si="20"/>
        <v>#REF!</v>
      </c>
      <c r="EK73" s="98" t="e">
        <f>VLOOKUP(DX73,#REF!,31,0)</f>
        <v>#REF!</v>
      </c>
      <c r="EL73" s="97" t="e">
        <f t="shared" si="21"/>
        <v>#REF!</v>
      </c>
      <c r="EM73" s="12" t="s">
        <v>140</v>
      </c>
      <c r="EN73" s="106">
        <f t="shared" si="22"/>
        <v>0</v>
      </c>
      <c r="EO73" s="11"/>
    </row>
    <row r="74" spans="1:145" s="14" customFormat="1" ht="24.75" customHeight="1">
      <c r="A74" s="103">
        <v>2</v>
      </c>
      <c r="B74" s="61" t="s">
        <v>105</v>
      </c>
      <c r="C74" s="37" t="s">
        <v>144</v>
      </c>
      <c r="D74" s="55">
        <v>12</v>
      </c>
      <c r="E74" s="58">
        <v>0</v>
      </c>
      <c r="F74" s="111">
        <f t="shared" si="23"/>
        <v>0</v>
      </c>
      <c r="G74" s="58">
        <v>0</v>
      </c>
      <c r="H74" s="111">
        <f t="shared" si="24"/>
        <v>0</v>
      </c>
      <c r="I74" s="58">
        <v>0</v>
      </c>
      <c r="J74" s="111">
        <f t="shared" si="25"/>
        <v>0</v>
      </c>
      <c r="K74" s="58">
        <v>11</v>
      </c>
      <c r="L74" s="111">
        <f t="shared" si="26"/>
        <v>0.9166666666666666</v>
      </c>
      <c r="M74" s="58">
        <v>1</v>
      </c>
      <c r="N74" s="111">
        <f t="shared" si="27"/>
        <v>0.08333333333333333</v>
      </c>
      <c r="O74" s="183" t="str">
        <f>IF(H74&lt;&gt;0%,"D","#")</f>
        <v>#</v>
      </c>
      <c r="P74" s="183" t="str">
        <f>IF((J74+L74+N74)&gt;=50%,"C","#")</f>
        <v>C</v>
      </c>
      <c r="Q74" s="183" t="str">
        <f>IF((L74+N74)&gt;=50%,"B","#")</f>
        <v>B</v>
      </c>
      <c r="R74" s="183" t="str">
        <f>IF(N74&gt;=50%,"A","#")</f>
        <v>#</v>
      </c>
      <c r="S74" s="56" t="s">
        <v>140</v>
      </c>
      <c r="T74" s="57"/>
      <c r="U74" s="202" t="str">
        <f t="shared" si="28"/>
        <v>B</v>
      </c>
      <c r="V74" s="127">
        <v>67</v>
      </c>
      <c r="W74" s="172">
        <f>IF(R74&gt;=20%,1,0)</f>
        <v>1</v>
      </c>
      <c r="X74" s="172">
        <f>IF(J74=0,1,0)</f>
        <v>1</v>
      </c>
      <c r="Y74" s="172">
        <f>IF(H74=0,1,0)</f>
        <v>1</v>
      </c>
      <c r="DY74" s="93">
        <v>1</v>
      </c>
      <c r="DZ74" s="93">
        <v>1</v>
      </c>
      <c r="EA74" s="94" t="s">
        <v>68</v>
      </c>
      <c r="EB74" s="93" t="s">
        <v>64</v>
      </c>
      <c r="EC74" s="94" t="s">
        <v>62</v>
      </c>
      <c r="ED74" s="94" t="s">
        <v>63</v>
      </c>
      <c r="EE74" s="94" t="s">
        <v>144</v>
      </c>
      <c r="EF74" s="95" t="e">
        <f>VLOOKUP(DX74,#REF!,28,0)</f>
        <v>#REF!</v>
      </c>
      <c r="EG74" s="96" t="e">
        <f>VLOOKUP(DX74,#REF!,29,0)</f>
        <v>#REF!</v>
      </c>
      <c r="EH74" s="97" t="e">
        <f t="shared" si="19"/>
        <v>#REF!</v>
      </c>
      <c r="EI74" s="98" t="e">
        <f>VLOOKUP(DX74,#REF!,30,0)</f>
        <v>#REF!</v>
      </c>
      <c r="EJ74" s="97" t="e">
        <f t="shared" si="20"/>
        <v>#REF!</v>
      </c>
      <c r="EK74" s="98" t="e">
        <f>VLOOKUP(DX74,#REF!,31,0)</f>
        <v>#REF!</v>
      </c>
      <c r="EL74" s="97" t="e">
        <f t="shared" si="21"/>
        <v>#REF!</v>
      </c>
      <c r="EM74" s="12" t="s">
        <v>140</v>
      </c>
      <c r="EN74" s="106">
        <f t="shared" si="22"/>
        <v>0</v>
      </c>
      <c r="EO74" s="11"/>
    </row>
    <row r="75" spans="1:145" s="127" customFormat="1" ht="24.75" customHeight="1">
      <c r="A75" s="189" t="s">
        <v>21</v>
      </c>
      <c r="B75" s="190" t="s">
        <v>12</v>
      </c>
      <c r="C75" s="191"/>
      <c r="D75" s="192">
        <f>SUM(D76:D79)+3</f>
        <v>85</v>
      </c>
      <c r="E75" s="192">
        <f>SUM(E76:E79)</f>
        <v>0</v>
      </c>
      <c r="F75" s="193">
        <f t="shared" si="23"/>
        <v>0</v>
      </c>
      <c r="G75" s="192">
        <f>SUM(G76:G79)</f>
        <v>0</v>
      </c>
      <c r="H75" s="193">
        <f t="shared" si="24"/>
        <v>0</v>
      </c>
      <c r="I75" s="192">
        <f>SUM(I76:I79)</f>
        <v>1</v>
      </c>
      <c r="J75" s="193">
        <f t="shared" si="25"/>
        <v>0.011764705882352941</v>
      </c>
      <c r="K75" s="192">
        <f>SUM(K76:K79)+2</f>
        <v>81</v>
      </c>
      <c r="L75" s="193">
        <f t="shared" si="26"/>
        <v>0.9529411764705882</v>
      </c>
      <c r="M75" s="192">
        <f>SUM(M76:M79)+1</f>
        <v>3</v>
      </c>
      <c r="N75" s="193">
        <f t="shared" si="27"/>
        <v>0.03529411764705882</v>
      </c>
      <c r="O75" s="125"/>
      <c r="P75" s="125"/>
      <c r="Q75" s="125"/>
      <c r="R75" s="71"/>
      <c r="S75" s="183" t="s">
        <v>140</v>
      </c>
      <c r="T75" s="183"/>
      <c r="U75" s="203" t="str">
        <f t="shared" si="28"/>
        <v>B</v>
      </c>
      <c r="V75" s="14">
        <v>68</v>
      </c>
      <c r="W75" s="172"/>
      <c r="X75" s="172"/>
      <c r="Y75" s="172"/>
      <c r="DY75" s="128">
        <v>1</v>
      </c>
      <c r="DZ75" s="128">
        <v>1</v>
      </c>
      <c r="EA75" s="129" t="s">
        <v>68</v>
      </c>
      <c r="EB75" s="128" t="s">
        <v>64</v>
      </c>
      <c r="EC75" s="129" t="s">
        <v>62</v>
      </c>
      <c r="ED75" s="129" t="s">
        <v>63</v>
      </c>
      <c r="EE75" s="129" t="s">
        <v>144</v>
      </c>
      <c r="EF75" s="95" t="e">
        <f>VLOOKUP(DX75,#REF!,28,0)</f>
        <v>#REF!</v>
      </c>
      <c r="EG75" s="130" t="e">
        <f>VLOOKUP(DX75,#REF!,29,0)</f>
        <v>#REF!</v>
      </c>
      <c r="EH75" s="131" t="e">
        <f t="shared" si="19"/>
        <v>#REF!</v>
      </c>
      <c r="EI75" s="132" t="e">
        <f>VLOOKUP(DX75,#REF!,30,0)</f>
        <v>#REF!</v>
      </c>
      <c r="EJ75" s="131" t="e">
        <f t="shared" si="20"/>
        <v>#REF!</v>
      </c>
      <c r="EK75" s="132" t="e">
        <f>VLOOKUP(DX75,#REF!,31,0)</f>
        <v>#REF!</v>
      </c>
      <c r="EL75" s="131" t="e">
        <f t="shared" si="21"/>
        <v>#REF!</v>
      </c>
      <c r="EM75" s="106" t="s">
        <v>144</v>
      </c>
      <c r="EN75" s="106">
        <f t="shared" si="22"/>
        <v>0</v>
      </c>
      <c r="EO75" s="133"/>
    </row>
    <row r="76" spans="1:145" s="14" customFormat="1" ht="24.75" customHeight="1">
      <c r="A76" s="103">
        <v>1</v>
      </c>
      <c r="B76" s="61" t="s">
        <v>89</v>
      </c>
      <c r="C76" s="37" t="s">
        <v>144</v>
      </c>
      <c r="D76" s="55">
        <v>41</v>
      </c>
      <c r="E76" s="58">
        <v>0</v>
      </c>
      <c r="F76" s="111">
        <f t="shared" si="23"/>
        <v>0</v>
      </c>
      <c r="G76" s="58">
        <v>0</v>
      </c>
      <c r="H76" s="111">
        <f t="shared" si="24"/>
        <v>0</v>
      </c>
      <c r="I76" s="58">
        <v>0</v>
      </c>
      <c r="J76" s="111">
        <f t="shared" si="25"/>
        <v>0</v>
      </c>
      <c r="K76" s="58">
        <v>40</v>
      </c>
      <c r="L76" s="111">
        <f t="shared" si="26"/>
        <v>0.975609756097561</v>
      </c>
      <c r="M76" s="58">
        <v>1</v>
      </c>
      <c r="N76" s="111">
        <f t="shared" si="27"/>
        <v>0.024390243902439025</v>
      </c>
      <c r="O76" s="183" t="str">
        <f>IF(H76&lt;&gt;0%,"D","#")</f>
        <v>#</v>
      </c>
      <c r="P76" s="183" t="str">
        <f>IF((J76+L76+N76)&gt;=50%,"C","#")</f>
        <v>C</v>
      </c>
      <c r="Q76" s="183" t="str">
        <f>IF((L76+N76)&gt;=50%,"B","#")</f>
        <v>B</v>
      </c>
      <c r="R76" s="183" t="str">
        <f>IF(N76&gt;=50%,"A","#")</f>
        <v>#</v>
      </c>
      <c r="S76" s="56" t="s">
        <v>257</v>
      </c>
      <c r="T76" s="57"/>
      <c r="U76" s="202" t="s">
        <v>140</v>
      </c>
      <c r="V76" s="127">
        <v>69</v>
      </c>
      <c r="W76" s="172">
        <f>IF(R76&gt;=20%,1,0)</f>
        <v>1</v>
      </c>
      <c r="X76" s="172">
        <f>IF(J76=0,1,0)</f>
        <v>1</v>
      </c>
      <c r="Y76" s="172">
        <f>IF(H76=0,1,0)</f>
        <v>1</v>
      </c>
      <c r="DY76" s="93">
        <v>1</v>
      </c>
      <c r="DZ76" s="93">
        <v>1</v>
      </c>
      <c r="EA76" s="94" t="s">
        <v>70</v>
      </c>
      <c r="EB76" s="93" t="s">
        <v>64</v>
      </c>
      <c r="EC76" s="94" t="s">
        <v>62</v>
      </c>
      <c r="ED76" s="94" t="s">
        <v>63</v>
      </c>
      <c r="EE76" s="94" t="s">
        <v>140</v>
      </c>
      <c r="EF76" s="95" t="e">
        <f>VLOOKUP(DX76,#REF!,28,0)</f>
        <v>#REF!</v>
      </c>
      <c r="EG76" s="96" t="e">
        <f>VLOOKUP(DX76,#REF!,29,0)</f>
        <v>#REF!</v>
      </c>
      <c r="EH76" s="97" t="e">
        <f t="shared" si="19"/>
        <v>#REF!</v>
      </c>
      <c r="EI76" s="98" t="e">
        <f>VLOOKUP(DX76,#REF!,30,0)</f>
        <v>#REF!</v>
      </c>
      <c r="EJ76" s="97" t="e">
        <f t="shared" si="20"/>
        <v>#REF!</v>
      </c>
      <c r="EK76" s="98" t="e">
        <f>VLOOKUP(DX76,#REF!,31,0)</f>
        <v>#REF!</v>
      </c>
      <c r="EL76" s="97" t="e">
        <f t="shared" si="21"/>
        <v>#REF!</v>
      </c>
      <c r="EM76" s="12" t="s">
        <v>144</v>
      </c>
      <c r="EN76" s="106">
        <f t="shared" si="22"/>
        <v>0</v>
      </c>
      <c r="EO76" s="11"/>
    </row>
    <row r="77" spans="1:145" s="14" customFormat="1" ht="24.75" customHeight="1">
      <c r="A77" s="103">
        <v>2</v>
      </c>
      <c r="B77" s="61" t="s">
        <v>108</v>
      </c>
      <c r="C77" s="37" t="s">
        <v>140</v>
      </c>
      <c r="D77" s="55">
        <v>7</v>
      </c>
      <c r="E77" s="58">
        <v>0</v>
      </c>
      <c r="F77" s="111">
        <f t="shared" si="23"/>
        <v>0</v>
      </c>
      <c r="G77" s="58">
        <v>0</v>
      </c>
      <c r="H77" s="111">
        <f t="shared" si="24"/>
        <v>0</v>
      </c>
      <c r="I77" s="58">
        <v>1</v>
      </c>
      <c r="J77" s="111">
        <f t="shared" si="25"/>
        <v>0.14285714285714285</v>
      </c>
      <c r="K77" s="58">
        <v>6</v>
      </c>
      <c r="L77" s="111">
        <f t="shared" si="26"/>
        <v>0.8571428571428571</v>
      </c>
      <c r="M77" s="58">
        <v>0</v>
      </c>
      <c r="N77" s="111">
        <f t="shared" si="27"/>
        <v>0</v>
      </c>
      <c r="O77" s="183" t="str">
        <f>IF(H77&lt;&gt;0%,"D","#")</f>
        <v>#</v>
      </c>
      <c r="P77" s="183" t="str">
        <f>IF((J77+L77+N77)&gt;=50%,"C","#")</f>
        <v>C</v>
      </c>
      <c r="Q77" s="183" t="str">
        <f>IF((L77+N77)&gt;=50%,"B","#")</f>
        <v>B</v>
      </c>
      <c r="R77" s="183" t="str">
        <f>IF(N77&gt;=50%,"A","#")</f>
        <v>#</v>
      </c>
      <c r="S77" s="56" t="s">
        <v>140</v>
      </c>
      <c r="T77" s="57"/>
      <c r="U77" s="202" t="str">
        <f t="shared" si="28"/>
        <v>B</v>
      </c>
      <c r="V77" s="14">
        <v>70</v>
      </c>
      <c r="W77" s="172">
        <f>IF(R77&gt;=20%,1,0)</f>
        <v>1</v>
      </c>
      <c r="X77" s="172">
        <f>IF(J77=0,1,0)</f>
        <v>0</v>
      </c>
      <c r="Y77" s="172">
        <f>IF(H77=0,1,0)</f>
        <v>1</v>
      </c>
      <c r="DY77" s="93">
        <v>1</v>
      </c>
      <c r="DZ77" s="93">
        <v>1</v>
      </c>
      <c r="EA77" s="94" t="s">
        <v>70</v>
      </c>
      <c r="EB77" s="93" t="s">
        <v>64</v>
      </c>
      <c r="EC77" s="94" t="s">
        <v>62</v>
      </c>
      <c r="ED77" s="100" t="s">
        <v>63</v>
      </c>
      <c r="EE77" s="100" t="s">
        <v>140</v>
      </c>
      <c r="EF77" s="95" t="e">
        <f>VLOOKUP(DX77,#REF!,28,0)</f>
        <v>#REF!</v>
      </c>
      <c r="EG77" s="96" t="e">
        <f>VLOOKUP(DX77,#REF!,29,0)</f>
        <v>#REF!</v>
      </c>
      <c r="EH77" s="97" t="e">
        <f t="shared" si="19"/>
        <v>#REF!</v>
      </c>
      <c r="EI77" s="98" t="e">
        <f>VLOOKUP(DX77,#REF!,30,0)</f>
        <v>#REF!</v>
      </c>
      <c r="EJ77" s="97" t="e">
        <f t="shared" si="20"/>
        <v>#REF!</v>
      </c>
      <c r="EK77" s="98" t="e">
        <f>VLOOKUP(DX77,#REF!,31,0)</f>
        <v>#REF!</v>
      </c>
      <c r="EL77" s="97" t="e">
        <f t="shared" si="21"/>
        <v>#REF!</v>
      </c>
      <c r="EM77" s="12" t="s">
        <v>140</v>
      </c>
      <c r="EN77" s="106">
        <f t="shared" si="22"/>
        <v>0</v>
      </c>
      <c r="EO77" s="11"/>
    </row>
    <row r="78" spans="1:145" s="14" customFormat="1" ht="24.75" customHeight="1">
      <c r="A78" s="103">
        <v>3</v>
      </c>
      <c r="B78" s="61" t="s">
        <v>90</v>
      </c>
      <c r="C78" s="58" t="s">
        <v>144</v>
      </c>
      <c r="D78" s="55">
        <v>15</v>
      </c>
      <c r="E78" s="58">
        <v>0</v>
      </c>
      <c r="F78" s="111">
        <f t="shared" si="23"/>
        <v>0</v>
      </c>
      <c r="G78" s="58">
        <v>0</v>
      </c>
      <c r="H78" s="111">
        <f t="shared" si="24"/>
        <v>0</v>
      </c>
      <c r="I78" s="58">
        <v>0</v>
      </c>
      <c r="J78" s="111">
        <f t="shared" si="25"/>
        <v>0</v>
      </c>
      <c r="K78" s="58">
        <v>15</v>
      </c>
      <c r="L78" s="111">
        <f t="shared" si="26"/>
        <v>1</v>
      </c>
      <c r="M78" s="58">
        <v>0</v>
      </c>
      <c r="N78" s="111">
        <f t="shared" si="27"/>
        <v>0</v>
      </c>
      <c r="O78" s="183" t="str">
        <f>IF(H78&lt;&gt;0%,"D","#")</f>
        <v>#</v>
      </c>
      <c r="P78" s="183" t="str">
        <f>IF((J78+L78+N78)&gt;=50%,"C","#")</f>
        <v>C</v>
      </c>
      <c r="Q78" s="183" t="str">
        <f>IF((L78+N78)&gt;=50%,"B","#")</f>
        <v>B</v>
      </c>
      <c r="R78" s="183" t="str">
        <f>IF(N78&gt;=50%,"A","#")</f>
        <v>#</v>
      </c>
      <c r="S78" s="56" t="s">
        <v>140</v>
      </c>
      <c r="T78" s="57"/>
      <c r="U78" s="202" t="str">
        <f t="shared" si="28"/>
        <v>B</v>
      </c>
      <c r="V78" s="127">
        <v>71</v>
      </c>
      <c r="W78" s="172">
        <f>IF(R78&gt;=20%,1,0)</f>
        <v>1</v>
      </c>
      <c r="X78" s="172">
        <f>IF(J78=0,1,0)</f>
        <v>1</v>
      </c>
      <c r="Y78" s="172">
        <f>IF(H78=0,1,0)</f>
        <v>1</v>
      </c>
      <c r="DY78" s="93"/>
      <c r="DZ78" s="93"/>
      <c r="EA78" s="94"/>
      <c r="EB78" s="93"/>
      <c r="EC78" s="94"/>
      <c r="ED78" s="101"/>
      <c r="EE78" s="101"/>
      <c r="EF78" s="95"/>
      <c r="EG78" s="96"/>
      <c r="EH78" s="97"/>
      <c r="EI78" s="98"/>
      <c r="EJ78" s="97"/>
      <c r="EK78" s="98"/>
      <c r="EL78" s="97"/>
      <c r="EM78" s="12"/>
      <c r="EN78" s="106"/>
      <c r="EO78" s="11"/>
    </row>
    <row r="79" spans="1:145" s="14" customFormat="1" ht="24.75" customHeight="1">
      <c r="A79" s="103">
        <v>4</v>
      </c>
      <c r="B79" s="61" t="s">
        <v>109</v>
      </c>
      <c r="C79" s="37" t="s">
        <v>144</v>
      </c>
      <c r="D79" s="55">
        <v>19</v>
      </c>
      <c r="E79" s="58">
        <v>0</v>
      </c>
      <c r="F79" s="111">
        <f t="shared" si="23"/>
        <v>0</v>
      </c>
      <c r="G79" s="58">
        <v>0</v>
      </c>
      <c r="H79" s="111">
        <f t="shared" si="24"/>
        <v>0</v>
      </c>
      <c r="I79" s="58">
        <v>0</v>
      </c>
      <c r="J79" s="111">
        <f t="shared" si="25"/>
        <v>0</v>
      </c>
      <c r="K79" s="58">
        <v>18</v>
      </c>
      <c r="L79" s="111">
        <f t="shared" si="26"/>
        <v>0.9473684210526315</v>
      </c>
      <c r="M79" s="58">
        <v>1</v>
      </c>
      <c r="N79" s="111">
        <f t="shared" si="27"/>
        <v>0.05263157894736842</v>
      </c>
      <c r="O79" s="183" t="str">
        <f>IF(H79&lt;&gt;0%,"D","#")</f>
        <v>#</v>
      </c>
      <c r="P79" s="183" t="str">
        <f>IF((J79+L79+N79)&gt;=50%,"C","#")</f>
        <v>C</v>
      </c>
      <c r="Q79" s="183" t="str">
        <f>IF((L79+N79)&gt;=50%,"B","#")</f>
        <v>B</v>
      </c>
      <c r="R79" s="183" t="str">
        <f>IF(N79&gt;=50%,"A","#")</f>
        <v>#</v>
      </c>
      <c r="S79" s="56" t="s">
        <v>140</v>
      </c>
      <c r="T79" s="57"/>
      <c r="U79" s="202" t="str">
        <f t="shared" si="28"/>
        <v>B</v>
      </c>
      <c r="V79" s="14">
        <v>72</v>
      </c>
      <c r="W79" s="172">
        <f>IF(R79&gt;=20%,1,0)</f>
        <v>1</v>
      </c>
      <c r="X79" s="172">
        <f>IF(J79=0,1,0)</f>
        <v>1</v>
      </c>
      <c r="Y79" s="172">
        <f>IF(H79=0,1,0)</f>
        <v>1</v>
      </c>
      <c r="DY79" s="93"/>
      <c r="DZ79" s="93"/>
      <c r="EA79" s="94"/>
      <c r="EB79" s="93"/>
      <c r="EC79" s="94"/>
      <c r="ED79" s="101"/>
      <c r="EE79" s="101"/>
      <c r="EF79" s="95"/>
      <c r="EG79" s="96"/>
      <c r="EH79" s="97"/>
      <c r="EI79" s="98"/>
      <c r="EJ79" s="97"/>
      <c r="EK79" s="98"/>
      <c r="EL79" s="97"/>
      <c r="EM79" s="12"/>
      <c r="EN79" s="106"/>
      <c r="EO79" s="11"/>
    </row>
    <row r="80" spans="1:145" s="127" customFormat="1" ht="24.75" customHeight="1">
      <c r="A80" s="189" t="s">
        <v>22</v>
      </c>
      <c r="B80" s="190" t="s">
        <v>131</v>
      </c>
      <c r="C80" s="191"/>
      <c r="D80" s="192">
        <f>SUM(D81:D84)+1</f>
        <v>20</v>
      </c>
      <c r="E80" s="192">
        <f>SUM(E81:E84)</f>
        <v>0</v>
      </c>
      <c r="F80" s="193">
        <f t="shared" si="23"/>
        <v>0</v>
      </c>
      <c r="G80" s="192">
        <f>SUM(G81:G84)</f>
        <v>0</v>
      </c>
      <c r="H80" s="193">
        <f t="shared" si="24"/>
        <v>0</v>
      </c>
      <c r="I80" s="192">
        <f>SUM(I81:I84)</f>
        <v>2</v>
      </c>
      <c r="J80" s="193">
        <f t="shared" si="25"/>
        <v>0.1</v>
      </c>
      <c r="K80" s="192">
        <f>SUM(K81:K84)+1</f>
        <v>17</v>
      </c>
      <c r="L80" s="193">
        <f t="shared" si="26"/>
        <v>0.85</v>
      </c>
      <c r="M80" s="192">
        <f>SUM(M81:M84)</f>
        <v>1</v>
      </c>
      <c r="N80" s="193">
        <f t="shared" si="27"/>
        <v>0.05</v>
      </c>
      <c r="O80" s="125"/>
      <c r="P80" s="125"/>
      <c r="Q80" s="125"/>
      <c r="R80" s="71"/>
      <c r="S80" s="183" t="s">
        <v>140</v>
      </c>
      <c r="T80" s="183"/>
      <c r="U80" s="203" t="str">
        <f t="shared" si="28"/>
        <v>B</v>
      </c>
      <c r="V80" s="127">
        <v>73</v>
      </c>
      <c r="W80" s="172"/>
      <c r="X80" s="172"/>
      <c r="Y80" s="172"/>
      <c r="DY80" s="128">
        <v>1</v>
      </c>
      <c r="DZ80" s="128">
        <v>0.8</v>
      </c>
      <c r="EA80" s="129" t="s">
        <v>68</v>
      </c>
      <c r="EB80" s="128" t="s">
        <v>64</v>
      </c>
      <c r="EC80" s="129" t="s">
        <v>62</v>
      </c>
      <c r="ED80" s="129" t="s">
        <v>63</v>
      </c>
      <c r="EE80" s="129" t="s">
        <v>140</v>
      </c>
      <c r="EF80" s="95" t="e">
        <f>VLOOKUP(DX80,#REF!,28,0)</f>
        <v>#REF!</v>
      </c>
      <c r="EG80" s="130" t="e">
        <f>VLOOKUP(DX80,#REF!,29,0)</f>
        <v>#REF!</v>
      </c>
      <c r="EH80" s="131" t="e">
        <f>EG80/EF80</f>
        <v>#REF!</v>
      </c>
      <c r="EI80" s="132" t="e">
        <f>VLOOKUP(DX80,#REF!,30,0)</f>
        <v>#REF!</v>
      </c>
      <c r="EJ80" s="131" t="e">
        <f>EI80/EF80</f>
        <v>#REF!</v>
      </c>
      <c r="EK80" s="132" t="e">
        <f>VLOOKUP(DX80,#REF!,31,0)</f>
        <v>#REF!</v>
      </c>
      <c r="EL80" s="131" t="e">
        <f>EK80/EF80</f>
        <v>#REF!</v>
      </c>
      <c r="EM80" s="106" t="s">
        <v>140</v>
      </c>
      <c r="EN80" s="106">
        <f>EP80</f>
        <v>0</v>
      </c>
      <c r="EO80" s="133"/>
    </row>
    <row r="81" spans="1:145" s="14" customFormat="1" ht="24.75" customHeight="1">
      <c r="A81" s="103">
        <v>1</v>
      </c>
      <c r="B81" s="61" t="s">
        <v>10</v>
      </c>
      <c r="C81" s="37" t="s">
        <v>140</v>
      </c>
      <c r="D81" s="55">
        <v>4</v>
      </c>
      <c r="E81" s="58">
        <v>0</v>
      </c>
      <c r="F81" s="111">
        <f t="shared" si="23"/>
        <v>0</v>
      </c>
      <c r="G81" s="58">
        <v>0</v>
      </c>
      <c r="H81" s="111">
        <f t="shared" si="24"/>
        <v>0</v>
      </c>
      <c r="I81" s="58">
        <v>0</v>
      </c>
      <c r="J81" s="111">
        <f t="shared" si="25"/>
        <v>0</v>
      </c>
      <c r="K81" s="58">
        <v>4</v>
      </c>
      <c r="L81" s="111">
        <f t="shared" si="26"/>
        <v>1</v>
      </c>
      <c r="M81" s="58">
        <v>0</v>
      </c>
      <c r="N81" s="111">
        <f t="shared" si="27"/>
        <v>0</v>
      </c>
      <c r="O81" s="183" t="str">
        <f aca="true" t="shared" si="29" ref="O81:O90">IF(H81&lt;&gt;0%,"D","#")</f>
        <v>#</v>
      </c>
      <c r="P81" s="183" t="str">
        <f aca="true" t="shared" si="30" ref="P81:P90">IF((J81+L81+N81)&gt;=50%,"C","#")</f>
        <v>C</v>
      </c>
      <c r="Q81" s="183" t="str">
        <f aca="true" t="shared" si="31" ref="Q81:Q90">IF((L81+N81)&gt;=50%,"B","#")</f>
        <v>B</v>
      </c>
      <c r="R81" s="183" t="str">
        <f aca="true" t="shared" si="32" ref="R81:R90">IF(N81&gt;=50%,"A","#")</f>
        <v>#</v>
      </c>
      <c r="S81" s="56" t="s">
        <v>140</v>
      </c>
      <c r="T81" s="57"/>
      <c r="U81" s="202" t="str">
        <f t="shared" si="28"/>
        <v>B</v>
      </c>
      <c r="V81" s="14">
        <v>74</v>
      </c>
      <c r="W81" s="172">
        <f>IF(R81&gt;=20%,1,0)</f>
        <v>1</v>
      </c>
      <c r="X81" s="172">
        <f>IF(J81=0,1,0)</f>
        <v>1</v>
      </c>
      <c r="Y81" s="172">
        <f>IF(H81=0,1,0)</f>
        <v>1</v>
      </c>
      <c r="DY81" s="93">
        <v>1</v>
      </c>
      <c r="DZ81" s="93">
        <v>1</v>
      </c>
      <c r="EA81" s="93" t="s">
        <v>74</v>
      </c>
      <c r="EB81" s="93" t="s">
        <v>64</v>
      </c>
      <c r="EC81" s="94" t="s">
        <v>62</v>
      </c>
      <c r="ED81" s="94" t="s">
        <v>63</v>
      </c>
      <c r="EE81" s="94" t="s">
        <v>144</v>
      </c>
      <c r="EF81" s="95" t="e">
        <f>VLOOKUP(DX81,#REF!,28,0)</f>
        <v>#REF!</v>
      </c>
      <c r="EG81" s="96" t="e">
        <f>VLOOKUP(DX81,#REF!,29,0)</f>
        <v>#REF!</v>
      </c>
      <c r="EH81" s="97" t="e">
        <f>EG81/EF81</f>
        <v>#REF!</v>
      </c>
      <c r="EI81" s="98" t="e">
        <f>VLOOKUP(DX81,#REF!,30,0)</f>
        <v>#REF!</v>
      </c>
      <c r="EJ81" s="97" t="e">
        <f>EI81/EF81</f>
        <v>#REF!</v>
      </c>
      <c r="EK81" s="98" t="e">
        <f>VLOOKUP(DX81,#REF!,31,0)</f>
        <v>#REF!</v>
      </c>
      <c r="EL81" s="97" t="e">
        <f>EK81/EF81</f>
        <v>#REF!</v>
      </c>
      <c r="EM81" s="12" t="s">
        <v>140</v>
      </c>
      <c r="EN81" s="106">
        <f>EP81</f>
        <v>0</v>
      </c>
      <c r="EO81" s="11"/>
    </row>
    <row r="82" spans="1:145" s="14" customFormat="1" ht="24.75" customHeight="1">
      <c r="A82" s="103">
        <v>2</v>
      </c>
      <c r="B82" s="61" t="s">
        <v>100</v>
      </c>
      <c r="C82" s="37" t="s">
        <v>144</v>
      </c>
      <c r="D82" s="55">
        <v>8</v>
      </c>
      <c r="E82" s="58">
        <v>0</v>
      </c>
      <c r="F82" s="111">
        <f t="shared" si="23"/>
        <v>0</v>
      </c>
      <c r="G82" s="58">
        <v>0</v>
      </c>
      <c r="H82" s="111">
        <f t="shared" si="24"/>
        <v>0</v>
      </c>
      <c r="I82" s="58">
        <v>1</v>
      </c>
      <c r="J82" s="111">
        <f t="shared" si="25"/>
        <v>0.125</v>
      </c>
      <c r="K82" s="58">
        <v>6</v>
      </c>
      <c r="L82" s="111">
        <f t="shared" si="26"/>
        <v>0.75</v>
      </c>
      <c r="M82" s="58">
        <v>1</v>
      </c>
      <c r="N82" s="111">
        <f t="shared" si="27"/>
        <v>0.125</v>
      </c>
      <c r="O82" s="183" t="str">
        <f t="shared" si="29"/>
        <v>#</v>
      </c>
      <c r="P82" s="183" t="str">
        <f t="shared" si="30"/>
        <v>C</v>
      </c>
      <c r="Q82" s="183" t="str">
        <f t="shared" si="31"/>
        <v>B</v>
      </c>
      <c r="R82" s="183" t="str">
        <f t="shared" si="32"/>
        <v>#</v>
      </c>
      <c r="S82" s="56" t="s">
        <v>140</v>
      </c>
      <c r="T82" s="57"/>
      <c r="U82" s="202" t="str">
        <f t="shared" si="28"/>
        <v>B</v>
      </c>
      <c r="V82" s="127">
        <v>75</v>
      </c>
      <c r="W82" s="172">
        <f>IF(R82&gt;=20%,1,0)</f>
        <v>1</v>
      </c>
      <c r="X82" s="172">
        <f>IF(J82=0,1,0)</f>
        <v>0</v>
      </c>
      <c r="Y82" s="172">
        <f>IF(H82=0,1,0)</f>
        <v>1</v>
      </c>
      <c r="DY82" s="93">
        <v>1</v>
      </c>
      <c r="DZ82" s="93">
        <v>1</v>
      </c>
      <c r="EA82" s="94" t="s">
        <v>70</v>
      </c>
      <c r="EB82" s="93" t="s">
        <v>64</v>
      </c>
      <c r="EC82" s="94" t="s">
        <v>62</v>
      </c>
      <c r="ED82" s="94" t="s">
        <v>63</v>
      </c>
      <c r="EE82" s="94" t="s">
        <v>140</v>
      </c>
      <c r="EF82" s="95" t="e">
        <f>VLOOKUP(DX82,#REF!,28,0)</f>
        <v>#REF!</v>
      </c>
      <c r="EG82" s="96" t="e">
        <f>VLOOKUP(DX82,#REF!,29,0)</f>
        <v>#REF!</v>
      </c>
      <c r="EH82" s="97" t="e">
        <f>EG82/EF82</f>
        <v>#REF!</v>
      </c>
      <c r="EI82" s="98" t="e">
        <f>VLOOKUP(DX82,#REF!,30,0)</f>
        <v>#REF!</v>
      </c>
      <c r="EJ82" s="97" t="e">
        <f>EI82/EF82</f>
        <v>#REF!</v>
      </c>
      <c r="EK82" s="98" t="e">
        <f>VLOOKUP(DX82,#REF!,31,0)</f>
        <v>#REF!</v>
      </c>
      <c r="EL82" s="97" t="e">
        <f>EK82/EF82</f>
        <v>#REF!</v>
      </c>
      <c r="EM82" s="12" t="s">
        <v>144</v>
      </c>
      <c r="EN82" s="106">
        <f>EP82</f>
        <v>0</v>
      </c>
      <c r="EO82" s="11"/>
    </row>
    <row r="83" spans="1:145" s="14" customFormat="1" ht="24.75" customHeight="1">
      <c r="A83" s="103">
        <v>3</v>
      </c>
      <c r="B83" s="61" t="s">
        <v>111</v>
      </c>
      <c r="C83" s="37" t="s">
        <v>140</v>
      </c>
      <c r="D83" s="55">
        <v>4</v>
      </c>
      <c r="E83" s="58">
        <v>0</v>
      </c>
      <c r="F83" s="111">
        <f t="shared" si="23"/>
        <v>0</v>
      </c>
      <c r="G83" s="58">
        <v>0</v>
      </c>
      <c r="H83" s="111">
        <f t="shared" si="24"/>
        <v>0</v>
      </c>
      <c r="I83" s="58">
        <v>1</v>
      </c>
      <c r="J83" s="111">
        <f t="shared" si="25"/>
        <v>0.25</v>
      </c>
      <c r="K83" s="58">
        <v>3</v>
      </c>
      <c r="L83" s="111">
        <f t="shared" si="26"/>
        <v>0.75</v>
      </c>
      <c r="M83" s="58">
        <v>0</v>
      </c>
      <c r="N83" s="111">
        <f t="shared" si="27"/>
        <v>0</v>
      </c>
      <c r="O83" s="183" t="str">
        <f t="shared" si="29"/>
        <v>#</v>
      </c>
      <c r="P83" s="183" t="str">
        <f t="shared" si="30"/>
        <v>C</v>
      </c>
      <c r="Q83" s="183" t="str">
        <f t="shared" si="31"/>
        <v>B</v>
      </c>
      <c r="R83" s="183" t="str">
        <f t="shared" si="32"/>
        <v>#</v>
      </c>
      <c r="S83" s="56" t="s">
        <v>140</v>
      </c>
      <c r="T83" s="57"/>
      <c r="U83" s="202" t="str">
        <f t="shared" si="28"/>
        <v>B</v>
      </c>
      <c r="V83" s="14">
        <v>76</v>
      </c>
      <c r="W83" s="172">
        <f>IF(R83&gt;=20%,1,0)</f>
        <v>1</v>
      </c>
      <c r="X83" s="172">
        <f>IF(J83=0,1,0)</f>
        <v>0</v>
      </c>
      <c r="Y83" s="172">
        <f>IF(H83=0,1,0)</f>
        <v>1</v>
      </c>
      <c r="DY83" s="93"/>
      <c r="DZ83" s="93"/>
      <c r="EA83" s="94"/>
      <c r="EB83" s="93"/>
      <c r="EC83" s="94"/>
      <c r="ED83" s="94"/>
      <c r="EE83" s="94"/>
      <c r="EF83" s="95"/>
      <c r="EG83" s="96"/>
      <c r="EH83" s="97"/>
      <c r="EI83" s="98"/>
      <c r="EJ83" s="97"/>
      <c r="EK83" s="98"/>
      <c r="EL83" s="97"/>
      <c r="EM83" s="12"/>
      <c r="EN83" s="106"/>
      <c r="EO83" s="11"/>
    </row>
    <row r="84" spans="1:145" s="14" customFormat="1" ht="24.75" customHeight="1">
      <c r="A84" s="103">
        <v>4</v>
      </c>
      <c r="B84" s="61" t="s">
        <v>110</v>
      </c>
      <c r="C84" s="37" t="s">
        <v>140</v>
      </c>
      <c r="D84" s="55">
        <v>3</v>
      </c>
      <c r="E84" s="58">
        <v>0</v>
      </c>
      <c r="F84" s="111">
        <f t="shared" si="23"/>
        <v>0</v>
      </c>
      <c r="G84" s="58">
        <v>0</v>
      </c>
      <c r="H84" s="111">
        <f t="shared" si="24"/>
        <v>0</v>
      </c>
      <c r="I84" s="58">
        <v>0</v>
      </c>
      <c r="J84" s="111">
        <f t="shared" si="25"/>
        <v>0</v>
      </c>
      <c r="K84" s="58">
        <v>3</v>
      </c>
      <c r="L84" s="111">
        <f t="shared" si="26"/>
        <v>1</v>
      </c>
      <c r="M84" s="58">
        <v>0</v>
      </c>
      <c r="N84" s="111">
        <f t="shared" si="27"/>
        <v>0</v>
      </c>
      <c r="O84" s="183" t="str">
        <f t="shared" si="29"/>
        <v>#</v>
      </c>
      <c r="P84" s="183" t="str">
        <f t="shared" si="30"/>
        <v>C</v>
      </c>
      <c r="Q84" s="183" t="str">
        <f t="shared" si="31"/>
        <v>B</v>
      </c>
      <c r="R84" s="183" t="str">
        <f t="shared" si="32"/>
        <v>#</v>
      </c>
      <c r="S84" s="56" t="s">
        <v>140</v>
      </c>
      <c r="T84" s="57"/>
      <c r="U84" s="202" t="str">
        <f t="shared" si="28"/>
        <v>B</v>
      </c>
      <c r="V84" s="127">
        <v>77</v>
      </c>
      <c r="W84" s="172">
        <f>IF(R84&gt;=20%,1,0)</f>
        <v>1</v>
      </c>
      <c r="X84" s="172">
        <f>IF(J84=0,1,0)</f>
        <v>1</v>
      </c>
      <c r="Y84" s="172">
        <f>IF(H84=0,1,0)</f>
        <v>1</v>
      </c>
      <c r="DY84" s="93"/>
      <c r="DZ84" s="93"/>
      <c r="EA84" s="94"/>
      <c r="EB84" s="93"/>
      <c r="EC84" s="94"/>
      <c r="ED84" s="94"/>
      <c r="EE84" s="94"/>
      <c r="EF84" s="95"/>
      <c r="EG84" s="96"/>
      <c r="EH84" s="97"/>
      <c r="EI84" s="98"/>
      <c r="EJ84" s="97"/>
      <c r="EK84" s="98"/>
      <c r="EL84" s="97"/>
      <c r="EM84" s="12"/>
      <c r="EN84" s="106"/>
      <c r="EO84" s="11"/>
    </row>
    <row r="85" spans="1:145" s="14" customFormat="1" ht="24.75" customHeight="1">
      <c r="A85" s="189" t="s">
        <v>46</v>
      </c>
      <c r="B85" s="190" t="s">
        <v>220</v>
      </c>
      <c r="C85" s="191" t="s">
        <v>140</v>
      </c>
      <c r="D85" s="192">
        <v>23</v>
      </c>
      <c r="E85" s="192">
        <v>0</v>
      </c>
      <c r="F85" s="193">
        <f t="shared" si="23"/>
        <v>0</v>
      </c>
      <c r="G85" s="192">
        <v>0</v>
      </c>
      <c r="H85" s="193">
        <f t="shared" si="24"/>
        <v>0</v>
      </c>
      <c r="I85" s="192">
        <v>2</v>
      </c>
      <c r="J85" s="193">
        <f t="shared" si="25"/>
        <v>0.08695652173913043</v>
      </c>
      <c r="K85" s="192">
        <v>17</v>
      </c>
      <c r="L85" s="193">
        <f t="shared" si="26"/>
        <v>0.7391304347826086</v>
      </c>
      <c r="M85" s="192">
        <v>0</v>
      </c>
      <c r="N85" s="193">
        <f t="shared" si="27"/>
        <v>0</v>
      </c>
      <c r="O85" s="183" t="str">
        <f t="shared" si="29"/>
        <v>#</v>
      </c>
      <c r="P85" s="183" t="str">
        <f t="shared" si="30"/>
        <v>C</v>
      </c>
      <c r="Q85" s="183" t="str">
        <f t="shared" si="31"/>
        <v>B</v>
      </c>
      <c r="R85" s="183" t="str">
        <f t="shared" si="32"/>
        <v>#</v>
      </c>
      <c r="S85" s="183" t="s">
        <v>140</v>
      </c>
      <c r="T85" s="183"/>
      <c r="U85" s="203" t="str">
        <f t="shared" si="28"/>
        <v>B</v>
      </c>
      <c r="V85" s="14">
        <v>78</v>
      </c>
      <c r="W85" s="172"/>
      <c r="X85" s="172"/>
      <c r="Y85" s="172"/>
      <c r="DY85" s="93">
        <v>1</v>
      </c>
      <c r="DZ85" s="93">
        <v>1</v>
      </c>
      <c r="EA85" s="94" t="s">
        <v>70</v>
      </c>
      <c r="EB85" s="93" t="s">
        <v>64</v>
      </c>
      <c r="EC85" s="94" t="s">
        <v>62</v>
      </c>
      <c r="ED85" s="94" t="s">
        <v>63</v>
      </c>
      <c r="EE85" s="94" t="s">
        <v>140</v>
      </c>
      <c r="EF85" s="95" t="e">
        <f>VLOOKUP(DX85,#REF!,28,0)</f>
        <v>#REF!</v>
      </c>
      <c r="EG85" s="96" t="e">
        <f>VLOOKUP(DX85,#REF!,29,0)</f>
        <v>#REF!</v>
      </c>
      <c r="EH85" s="97" t="e">
        <f>EG85/EF85</f>
        <v>#REF!</v>
      </c>
      <c r="EI85" s="98" t="e">
        <f>VLOOKUP(DX85,#REF!,30,0)</f>
        <v>#REF!</v>
      </c>
      <c r="EJ85" s="97" t="e">
        <f>EI85/EF85</f>
        <v>#REF!</v>
      </c>
      <c r="EK85" s="98" t="e">
        <f>VLOOKUP(DX85,#REF!,31,0)</f>
        <v>#REF!</v>
      </c>
      <c r="EL85" s="97" t="e">
        <f>EK85/EF85</f>
        <v>#REF!</v>
      </c>
      <c r="EM85" s="12" t="s">
        <v>144</v>
      </c>
      <c r="EN85" s="106">
        <f>EP85</f>
        <v>0</v>
      </c>
      <c r="EO85" s="11"/>
    </row>
    <row r="86" spans="1:145" s="14" customFormat="1" ht="24.75" customHeight="1">
      <c r="A86" s="189" t="s">
        <v>206</v>
      </c>
      <c r="B86" s="190" t="s">
        <v>222</v>
      </c>
      <c r="C86" s="191" t="s">
        <v>144</v>
      </c>
      <c r="D86" s="192">
        <v>10</v>
      </c>
      <c r="E86" s="192">
        <v>0</v>
      </c>
      <c r="F86" s="193">
        <f t="shared" si="23"/>
        <v>0</v>
      </c>
      <c r="G86" s="192">
        <v>0</v>
      </c>
      <c r="H86" s="193">
        <f t="shared" si="24"/>
        <v>0</v>
      </c>
      <c r="I86" s="192">
        <v>1</v>
      </c>
      <c r="J86" s="193">
        <f t="shared" si="25"/>
        <v>0.1</v>
      </c>
      <c r="K86" s="192">
        <v>7</v>
      </c>
      <c r="L86" s="193">
        <f t="shared" si="26"/>
        <v>0.7</v>
      </c>
      <c r="M86" s="192">
        <v>1</v>
      </c>
      <c r="N86" s="193">
        <f t="shared" si="27"/>
        <v>0.1</v>
      </c>
      <c r="O86" s="183" t="str">
        <f t="shared" si="29"/>
        <v>#</v>
      </c>
      <c r="P86" s="183" t="str">
        <f t="shared" si="30"/>
        <v>C</v>
      </c>
      <c r="Q86" s="183" t="str">
        <f t="shared" si="31"/>
        <v>B</v>
      </c>
      <c r="R86" s="183" t="str">
        <f t="shared" si="32"/>
        <v>#</v>
      </c>
      <c r="S86" s="183" t="s">
        <v>140</v>
      </c>
      <c r="T86" s="183"/>
      <c r="U86" s="203" t="str">
        <f t="shared" si="28"/>
        <v>B</v>
      </c>
      <c r="V86" s="127">
        <v>79</v>
      </c>
      <c r="W86" s="172">
        <f aca="true" t="shared" si="33" ref="W86:W91">IF(R86&gt;=20%,1,0)</f>
        <v>1</v>
      </c>
      <c r="X86" s="172">
        <f aca="true" t="shared" si="34" ref="X86:X91">IF(J86=0,1,0)</f>
        <v>0</v>
      </c>
      <c r="Y86" s="172">
        <f aca="true" t="shared" si="35" ref="Y86:Y91">IF(H86=0,1,0)</f>
        <v>1</v>
      </c>
      <c r="DY86" s="93">
        <v>1</v>
      </c>
      <c r="DZ86" s="93">
        <v>1</v>
      </c>
      <c r="EA86" s="94">
        <v>0.3</v>
      </c>
      <c r="EB86" s="93" t="s">
        <v>64</v>
      </c>
      <c r="EC86" s="94" t="s">
        <v>62</v>
      </c>
      <c r="ED86" s="94" t="s">
        <v>63</v>
      </c>
      <c r="EE86" s="94" t="s">
        <v>140</v>
      </c>
      <c r="EF86" s="95" t="e">
        <f>VLOOKUP(DX86,#REF!,28,0)</f>
        <v>#REF!</v>
      </c>
      <c r="EG86" s="96" t="e">
        <f>VLOOKUP(DX86,#REF!,29,0)</f>
        <v>#REF!</v>
      </c>
      <c r="EH86" s="97" t="e">
        <f>EG86/EF86</f>
        <v>#REF!</v>
      </c>
      <c r="EI86" s="98" t="e">
        <f>VLOOKUP(DX86,#REF!,30,0)</f>
        <v>#REF!</v>
      </c>
      <c r="EJ86" s="97" t="e">
        <f>EI86/EF86</f>
        <v>#REF!</v>
      </c>
      <c r="EK86" s="98" t="e">
        <f>VLOOKUP(DX86,#REF!,31,0)</f>
        <v>#REF!</v>
      </c>
      <c r="EL86" s="97" t="e">
        <f>EK86/EF86</f>
        <v>#REF!</v>
      </c>
      <c r="EM86" s="12" t="s">
        <v>144</v>
      </c>
      <c r="EN86" s="106">
        <f>EP86</f>
        <v>0</v>
      </c>
      <c r="EO86" s="11"/>
    </row>
    <row r="87" spans="1:145" s="14" customFormat="1" ht="24.75" customHeight="1">
      <c r="A87" s="189" t="s">
        <v>139</v>
      </c>
      <c r="B87" s="190" t="s">
        <v>221</v>
      </c>
      <c r="C87" s="196" t="s">
        <v>144</v>
      </c>
      <c r="D87" s="192">
        <v>8</v>
      </c>
      <c r="E87" s="192">
        <v>0</v>
      </c>
      <c r="F87" s="193">
        <f t="shared" si="23"/>
        <v>0</v>
      </c>
      <c r="G87" s="192">
        <v>0</v>
      </c>
      <c r="H87" s="193">
        <f t="shared" si="24"/>
        <v>0</v>
      </c>
      <c r="I87" s="192">
        <v>1</v>
      </c>
      <c r="J87" s="193">
        <f t="shared" si="25"/>
        <v>0.125</v>
      </c>
      <c r="K87" s="192">
        <v>7</v>
      </c>
      <c r="L87" s="193">
        <f t="shared" si="26"/>
        <v>0.875</v>
      </c>
      <c r="M87" s="192">
        <v>0</v>
      </c>
      <c r="N87" s="193">
        <f t="shared" si="27"/>
        <v>0</v>
      </c>
      <c r="O87" s="183" t="str">
        <f t="shared" si="29"/>
        <v>#</v>
      </c>
      <c r="P87" s="183" t="str">
        <f t="shared" si="30"/>
        <v>C</v>
      </c>
      <c r="Q87" s="183" t="str">
        <f t="shared" si="31"/>
        <v>B</v>
      </c>
      <c r="R87" s="183" t="str">
        <f t="shared" si="32"/>
        <v>#</v>
      </c>
      <c r="S87" s="183" t="s">
        <v>140</v>
      </c>
      <c r="T87" s="183"/>
      <c r="U87" s="203" t="str">
        <f t="shared" si="28"/>
        <v>B</v>
      </c>
      <c r="V87" s="14">
        <v>80</v>
      </c>
      <c r="W87" s="172">
        <f t="shared" si="33"/>
        <v>1</v>
      </c>
      <c r="X87" s="172">
        <f t="shared" si="34"/>
        <v>0</v>
      </c>
      <c r="Y87" s="172">
        <f t="shared" si="35"/>
        <v>1</v>
      </c>
      <c r="DY87" s="100">
        <v>1</v>
      </c>
      <c r="DZ87" s="100">
        <v>1</v>
      </c>
      <c r="EA87" s="100" t="s">
        <v>138</v>
      </c>
      <c r="EB87" s="100" t="s">
        <v>64</v>
      </c>
      <c r="EC87" s="100" t="s">
        <v>62</v>
      </c>
      <c r="ED87" s="100" t="s">
        <v>63</v>
      </c>
      <c r="EE87" s="100" t="s">
        <v>140</v>
      </c>
      <c r="EF87" s="95" t="e">
        <f>VLOOKUP(DX87,#REF!,28,0)</f>
        <v>#REF!</v>
      </c>
      <c r="EG87" s="96" t="e">
        <f>VLOOKUP(DX87,#REF!,29,0)</f>
        <v>#REF!</v>
      </c>
      <c r="EH87" s="97" t="e">
        <f>EG87/EF87</f>
        <v>#REF!</v>
      </c>
      <c r="EI87" s="98" t="e">
        <f>VLOOKUP(DX87,#REF!,30,0)</f>
        <v>#REF!</v>
      </c>
      <c r="EJ87" s="97" t="e">
        <f>EI87/EF87</f>
        <v>#REF!</v>
      </c>
      <c r="EK87" s="98" t="e">
        <f>VLOOKUP(DX87,#REF!,31,0)</f>
        <v>#REF!</v>
      </c>
      <c r="EL87" s="97" t="e">
        <f>EK87/EF87</f>
        <v>#REF!</v>
      </c>
      <c r="EM87" s="102" t="s">
        <v>140</v>
      </c>
      <c r="EN87" s="106">
        <f>EP87</f>
        <v>0</v>
      </c>
      <c r="EO87" s="11"/>
    </row>
    <row r="88" spans="1:145" s="14" customFormat="1" ht="24.75" customHeight="1">
      <c r="A88" s="189" t="s">
        <v>199</v>
      </c>
      <c r="B88" s="190" t="s">
        <v>223</v>
      </c>
      <c r="C88" s="191" t="s">
        <v>144</v>
      </c>
      <c r="D88" s="192">
        <v>5</v>
      </c>
      <c r="E88" s="192">
        <v>0</v>
      </c>
      <c r="F88" s="193">
        <f t="shared" si="23"/>
        <v>0</v>
      </c>
      <c r="G88" s="192">
        <v>0</v>
      </c>
      <c r="H88" s="193">
        <f t="shared" si="24"/>
        <v>0</v>
      </c>
      <c r="I88" s="192">
        <v>0</v>
      </c>
      <c r="J88" s="193">
        <f t="shared" si="25"/>
        <v>0</v>
      </c>
      <c r="K88" s="192">
        <v>5</v>
      </c>
      <c r="L88" s="193">
        <f t="shared" si="26"/>
        <v>1</v>
      </c>
      <c r="M88" s="192">
        <v>0</v>
      </c>
      <c r="N88" s="193">
        <f t="shared" si="27"/>
        <v>0</v>
      </c>
      <c r="O88" s="183" t="str">
        <f t="shared" si="29"/>
        <v>#</v>
      </c>
      <c r="P88" s="183" t="str">
        <f t="shared" si="30"/>
        <v>C</v>
      </c>
      <c r="Q88" s="183" t="str">
        <f t="shared" si="31"/>
        <v>B</v>
      </c>
      <c r="R88" s="183" t="str">
        <f t="shared" si="32"/>
        <v>#</v>
      </c>
      <c r="S88" s="183" t="s">
        <v>140</v>
      </c>
      <c r="T88" s="183"/>
      <c r="U88" s="203" t="str">
        <f t="shared" si="28"/>
        <v>B</v>
      </c>
      <c r="V88" s="127">
        <v>81</v>
      </c>
      <c r="W88" s="172">
        <f t="shared" si="33"/>
        <v>1</v>
      </c>
      <c r="X88" s="172">
        <f t="shared" si="34"/>
        <v>1</v>
      </c>
      <c r="Y88" s="172">
        <f t="shared" si="35"/>
        <v>1</v>
      </c>
      <c r="DY88" s="100"/>
      <c r="DZ88" s="100"/>
      <c r="EA88" s="101"/>
      <c r="EB88" s="100"/>
      <c r="EC88" s="101"/>
      <c r="ED88" s="100"/>
      <c r="EE88" s="100"/>
      <c r="EF88" s="95"/>
      <c r="EG88" s="96"/>
      <c r="EH88" s="97"/>
      <c r="EI88" s="98"/>
      <c r="EJ88" s="97"/>
      <c r="EK88" s="98"/>
      <c r="EL88" s="97"/>
      <c r="EM88" s="102"/>
      <c r="EN88" s="106"/>
      <c r="EO88" s="11"/>
    </row>
    <row r="89" spans="1:145" s="14" customFormat="1" ht="24.75" customHeight="1">
      <c r="A89" s="189" t="s">
        <v>225</v>
      </c>
      <c r="B89" s="190" t="s">
        <v>224</v>
      </c>
      <c r="C89" s="196" t="s">
        <v>144</v>
      </c>
      <c r="D89" s="192">
        <f>16+2</f>
        <v>18</v>
      </c>
      <c r="E89" s="192">
        <v>0</v>
      </c>
      <c r="F89" s="193">
        <f t="shared" si="23"/>
        <v>0</v>
      </c>
      <c r="G89" s="192">
        <v>0</v>
      </c>
      <c r="H89" s="193">
        <f t="shared" si="24"/>
        <v>0</v>
      </c>
      <c r="I89" s="192">
        <v>0</v>
      </c>
      <c r="J89" s="193">
        <f t="shared" si="25"/>
        <v>0</v>
      </c>
      <c r="K89" s="192">
        <f>11+2</f>
        <v>13</v>
      </c>
      <c r="L89" s="193">
        <f t="shared" si="26"/>
        <v>0.7222222222222222</v>
      </c>
      <c r="M89" s="192">
        <v>5</v>
      </c>
      <c r="N89" s="193">
        <f t="shared" si="27"/>
        <v>0.2777777777777778</v>
      </c>
      <c r="O89" s="183" t="str">
        <f t="shared" si="29"/>
        <v>#</v>
      </c>
      <c r="P89" s="183" t="str">
        <f t="shared" si="30"/>
        <v>C</v>
      </c>
      <c r="Q89" s="183" t="str">
        <f t="shared" si="31"/>
        <v>B</v>
      </c>
      <c r="R89" s="183" t="str">
        <f t="shared" si="32"/>
        <v>#</v>
      </c>
      <c r="S89" s="183" t="s">
        <v>140</v>
      </c>
      <c r="T89" s="183"/>
      <c r="U89" s="203" t="str">
        <f t="shared" si="28"/>
        <v>B</v>
      </c>
      <c r="V89" s="14">
        <v>82</v>
      </c>
      <c r="W89" s="172">
        <f t="shared" si="33"/>
        <v>1</v>
      </c>
      <c r="X89" s="172">
        <f t="shared" si="34"/>
        <v>1</v>
      </c>
      <c r="Y89" s="172">
        <f t="shared" si="35"/>
        <v>1</v>
      </c>
      <c r="DY89" s="100"/>
      <c r="DZ89" s="100"/>
      <c r="EA89" s="101"/>
      <c r="EB89" s="100"/>
      <c r="EC89" s="101"/>
      <c r="ED89" s="100"/>
      <c r="EE89" s="100"/>
      <c r="EF89" s="95"/>
      <c r="EG89" s="96"/>
      <c r="EH89" s="97"/>
      <c r="EI89" s="98"/>
      <c r="EJ89" s="97"/>
      <c r="EK89" s="98"/>
      <c r="EL89" s="97"/>
      <c r="EM89" s="102"/>
      <c r="EN89" s="106"/>
      <c r="EO89" s="11"/>
    </row>
    <row r="90" spans="1:145" s="14" customFormat="1" ht="24.75" customHeight="1">
      <c r="A90" s="189" t="s">
        <v>226</v>
      </c>
      <c r="B90" s="190" t="s">
        <v>230</v>
      </c>
      <c r="C90" s="196" t="s">
        <v>140</v>
      </c>
      <c r="D90" s="192">
        <v>6</v>
      </c>
      <c r="E90" s="192">
        <v>0</v>
      </c>
      <c r="F90" s="193">
        <f t="shared" si="23"/>
        <v>0</v>
      </c>
      <c r="G90" s="192">
        <v>0</v>
      </c>
      <c r="H90" s="193">
        <f t="shared" si="24"/>
        <v>0</v>
      </c>
      <c r="I90" s="192">
        <v>1</v>
      </c>
      <c r="J90" s="193">
        <f t="shared" si="25"/>
        <v>0.16666666666666666</v>
      </c>
      <c r="K90" s="192">
        <v>5</v>
      </c>
      <c r="L90" s="193">
        <f t="shared" si="26"/>
        <v>0.8333333333333334</v>
      </c>
      <c r="M90" s="192">
        <v>0</v>
      </c>
      <c r="N90" s="193">
        <f t="shared" si="27"/>
        <v>0</v>
      </c>
      <c r="O90" s="183" t="str">
        <f t="shared" si="29"/>
        <v>#</v>
      </c>
      <c r="P90" s="183" t="str">
        <f t="shared" si="30"/>
        <v>C</v>
      </c>
      <c r="Q90" s="183" t="str">
        <f t="shared" si="31"/>
        <v>B</v>
      </c>
      <c r="R90" s="183" t="str">
        <f t="shared" si="32"/>
        <v>#</v>
      </c>
      <c r="S90" s="183" t="s">
        <v>140</v>
      </c>
      <c r="T90" s="183"/>
      <c r="U90" s="203" t="str">
        <f t="shared" si="28"/>
        <v>B</v>
      </c>
      <c r="V90" s="127">
        <v>83</v>
      </c>
      <c r="W90" s="172">
        <f t="shared" si="33"/>
        <v>1</v>
      </c>
      <c r="X90" s="172">
        <f t="shared" si="34"/>
        <v>0</v>
      </c>
      <c r="Y90" s="172">
        <f t="shared" si="35"/>
        <v>1</v>
      </c>
      <c r="DY90" s="93">
        <v>1</v>
      </c>
      <c r="DZ90" s="93">
        <v>1</v>
      </c>
      <c r="EA90" s="94" t="s">
        <v>70</v>
      </c>
      <c r="EB90" s="93" t="s">
        <v>64</v>
      </c>
      <c r="EC90" s="94" t="s">
        <v>62</v>
      </c>
      <c r="ED90" s="100" t="s">
        <v>63</v>
      </c>
      <c r="EE90" s="100" t="s">
        <v>144</v>
      </c>
      <c r="EF90" s="95" t="e">
        <f>VLOOKUP(DX90,#REF!,28,0)</f>
        <v>#REF!</v>
      </c>
      <c r="EG90" s="96" t="e">
        <f>VLOOKUP(DX90,#REF!,29,0)</f>
        <v>#REF!</v>
      </c>
      <c r="EH90" s="97" t="e">
        <f aca="true" t="shared" si="36" ref="EH90:EH105">EG90/EF90</f>
        <v>#REF!</v>
      </c>
      <c r="EI90" s="98" t="e">
        <f>VLOOKUP(DX90,#REF!,30,0)</f>
        <v>#REF!</v>
      </c>
      <c r="EJ90" s="97" t="e">
        <f aca="true" t="shared" si="37" ref="EJ90:EJ105">EI90/EF90</f>
        <v>#REF!</v>
      </c>
      <c r="EK90" s="98" t="e">
        <f>VLOOKUP(DX90,#REF!,31,0)</f>
        <v>#REF!</v>
      </c>
      <c r="EL90" s="97" t="e">
        <f aca="true" t="shared" si="38" ref="EL90:EL105">EK90/EF90</f>
        <v>#REF!</v>
      </c>
      <c r="EM90" s="12" t="s">
        <v>140</v>
      </c>
      <c r="EN90" s="106">
        <f aca="true" t="shared" si="39" ref="EN90:EN105">EP90</f>
        <v>0</v>
      </c>
      <c r="EO90" s="11"/>
    </row>
    <row r="91" spans="1:145" s="127" customFormat="1" ht="24.75" customHeight="1">
      <c r="A91" s="189" t="s">
        <v>227</v>
      </c>
      <c r="B91" s="190" t="s">
        <v>195</v>
      </c>
      <c r="C91" s="191" t="s">
        <v>140</v>
      </c>
      <c r="D91" s="192">
        <f>SUM(D92:D98)+2</f>
        <v>51</v>
      </c>
      <c r="E91" s="192">
        <f>SUM(E92:E98)</f>
        <v>0</v>
      </c>
      <c r="F91" s="193">
        <f t="shared" si="23"/>
        <v>0</v>
      </c>
      <c r="G91" s="192">
        <f>SUM(G92:G98)</f>
        <v>0</v>
      </c>
      <c r="H91" s="193">
        <f t="shared" si="24"/>
        <v>0</v>
      </c>
      <c r="I91" s="192">
        <f>SUM(I92:I98)</f>
        <v>2</v>
      </c>
      <c r="J91" s="193">
        <f t="shared" si="25"/>
        <v>0.0392156862745098</v>
      </c>
      <c r="K91" s="192">
        <f>SUM(K92:K98)+1</f>
        <v>43</v>
      </c>
      <c r="L91" s="193">
        <f t="shared" si="26"/>
        <v>0.8431372549019608</v>
      </c>
      <c r="M91" s="192">
        <f>SUM(M92:M98)+1</f>
        <v>6</v>
      </c>
      <c r="N91" s="193">
        <f t="shared" si="27"/>
        <v>0.11764705882352941</v>
      </c>
      <c r="O91" s="125"/>
      <c r="P91" s="125"/>
      <c r="Q91" s="125"/>
      <c r="R91" s="37"/>
      <c r="S91" s="183" t="s">
        <v>140</v>
      </c>
      <c r="T91" s="183"/>
      <c r="U91" s="203" t="str">
        <f t="shared" si="28"/>
        <v>B</v>
      </c>
      <c r="V91" s="14">
        <v>84</v>
      </c>
      <c r="W91" s="172">
        <f t="shared" si="33"/>
        <v>0</v>
      </c>
      <c r="X91" s="172">
        <f t="shared" si="34"/>
        <v>0</v>
      </c>
      <c r="Y91" s="172">
        <f t="shared" si="35"/>
        <v>1</v>
      </c>
      <c r="DY91" s="128">
        <v>1</v>
      </c>
      <c r="DZ91" s="128">
        <v>1</v>
      </c>
      <c r="EA91" s="129" t="s">
        <v>70</v>
      </c>
      <c r="EB91" s="128" t="s">
        <v>64</v>
      </c>
      <c r="EC91" s="129" t="s">
        <v>62</v>
      </c>
      <c r="ED91" s="129" t="s">
        <v>63</v>
      </c>
      <c r="EE91" s="129" t="s">
        <v>140</v>
      </c>
      <c r="EF91" s="95" t="e">
        <f>VLOOKUP(DX91,#REF!,28,0)</f>
        <v>#REF!</v>
      </c>
      <c r="EG91" s="130" t="e">
        <f>VLOOKUP(DX91,#REF!,29,0)</f>
        <v>#REF!</v>
      </c>
      <c r="EH91" s="131" t="e">
        <f t="shared" si="36"/>
        <v>#REF!</v>
      </c>
      <c r="EI91" s="132" t="e">
        <f>VLOOKUP(DX91,#REF!,30,0)</f>
        <v>#REF!</v>
      </c>
      <c r="EJ91" s="131" t="e">
        <f t="shared" si="37"/>
        <v>#REF!</v>
      </c>
      <c r="EK91" s="132" t="e">
        <f>VLOOKUP(DX91,#REF!,31,0)</f>
        <v>#REF!</v>
      </c>
      <c r="EL91" s="131" t="e">
        <f t="shared" si="38"/>
        <v>#REF!</v>
      </c>
      <c r="EM91" s="106" t="s">
        <v>140</v>
      </c>
      <c r="EN91" s="106">
        <f t="shared" si="39"/>
        <v>0</v>
      </c>
      <c r="EO91" s="133"/>
    </row>
    <row r="92" spans="1:145" s="14" customFormat="1" ht="24.75" customHeight="1">
      <c r="A92" s="103">
        <v>1</v>
      </c>
      <c r="B92" s="61" t="s">
        <v>42</v>
      </c>
      <c r="C92" s="37" t="s">
        <v>140</v>
      </c>
      <c r="D92" s="55">
        <v>6</v>
      </c>
      <c r="E92" s="58">
        <v>0</v>
      </c>
      <c r="F92" s="111">
        <f t="shared" si="23"/>
        <v>0</v>
      </c>
      <c r="G92" s="58">
        <v>0</v>
      </c>
      <c r="H92" s="111">
        <f t="shared" si="24"/>
        <v>0</v>
      </c>
      <c r="I92" s="58">
        <v>0</v>
      </c>
      <c r="J92" s="111">
        <f t="shared" si="25"/>
        <v>0</v>
      </c>
      <c r="K92" s="58">
        <v>6</v>
      </c>
      <c r="L92" s="111">
        <f t="shared" si="26"/>
        <v>1</v>
      </c>
      <c r="M92" s="58">
        <v>0</v>
      </c>
      <c r="N92" s="111">
        <f t="shared" si="27"/>
        <v>0</v>
      </c>
      <c r="O92" s="183" t="str">
        <f aca="true" t="shared" si="40" ref="O92:O98">IF(H92&lt;&gt;0%,"D","#")</f>
        <v>#</v>
      </c>
      <c r="P92" s="183" t="str">
        <f aca="true" t="shared" si="41" ref="P92:P98">IF((J92+L92+N92)&gt;=50%,"C","#")</f>
        <v>C</v>
      </c>
      <c r="Q92" s="183" t="str">
        <f aca="true" t="shared" si="42" ref="Q92:Q98">IF((L92+N92)&gt;=50%,"B","#")</f>
        <v>B</v>
      </c>
      <c r="R92" s="183" t="str">
        <f aca="true" t="shared" si="43" ref="R92:R98">IF(N92&gt;=50%,"A","#")</f>
        <v>#</v>
      </c>
      <c r="S92" s="56" t="s">
        <v>140</v>
      </c>
      <c r="T92" s="57"/>
      <c r="U92" s="202" t="str">
        <f t="shared" si="28"/>
        <v>B</v>
      </c>
      <c r="V92" s="127">
        <v>85</v>
      </c>
      <c r="W92" s="172"/>
      <c r="X92" s="172"/>
      <c r="Y92" s="172"/>
      <c r="DY92" s="93">
        <v>1</v>
      </c>
      <c r="DZ92" s="93">
        <v>1</v>
      </c>
      <c r="EA92" s="94" t="s">
        <v>121</v>
      </c>
      <c r="EB92" s="93" t="s">
        <v>64</v>
      </c>
      <c r="EC92" s="94" t="s">
        <v>62</v>
      </c>
      <c r="ED92" s="94" t="s">
        <v>63</v>
      </c>
      <c r="EE92" s="94" t="s">
        <v>140</v>
      </c>
      <c r="EF92" s="95" t="e">
        <f>VLOOKUP(DX92,#REF!,28,0)</f>
        <v>#REF!</v>
      </c>
      <c r="EG92" s="96" t="e">
        <f>VLOOKUP(DX92,#REF!,29,0)</f>
        <v>#REF!</v>
      </c>
      <c r="EH92" s="97" t="e">
        <f t="shared" si="36"/>
        <v>#REF!</v>
      </c>
      <c r="EI92" s="98" t="e">
        <f>VLOOKUP(DX92,#REF!,30,0)</f>
        <v>#REF!</v>
      </c>
      <c r="EJ92" s="97" t="e">
        <f t="shared" si="37"/>
        <v>#REF!</v>
      </c>
      <c r="EK92" s="98" t="e">
        <f>VLOOKUP(DX92,#REF!,31,0)</f>
        <v>#REF!</v>
      </c>
      <c r="EL92" s="97" t="e">
        <f t="shared" si="38"/>
        <v>#REF!</v>
      </c>
      <c r="EM92" s="12" t="s">
        <v>140</v>
      </c>
      <c r="EN92" s="106">
        <f t="shared" si="39"/>
        <v>0</v>
      </c>
      <c r="EO92" s="11"/>
    </row>
    <row r="93" spans="1:145" s="14" customFormat="1" ht="24.75" customHeight="1">
      <c r="A93" s="103">
        <v>2</v>
      </c>
      <c r="B93" s="61" t="s">
        <v>37</v>
      </c>
      <c r="C93" s="37" t="s">
        <v>144</v>
      </c>
      <c r="D93" s="55">
        <v>4</v>
      </c>
      <c r="E93" s="58">
        <v>0</v>
      </c>
      <c r="F93" s="111">
        <f t="shared" si="23"/>
        <v>0</v>
      </c>
      <c r="G93" s="58">
        <v>0</v>
      </c>
      <c r="H93" s="111">
        <f t="shared" si="24"/>
        <v>0</v>
      </c>
      <c r="I93" s="58">
        <v>0</v>
      </c>
      <c r="J93" s="111">
        <f t="shared" si="25"/>
        <v>0</v>
      </c>
      <c r="K93" s="58">
        <v>4</v>
      </c>
      <c r="L93" s="111">
        <f t="shared" si="26"/>
        <v>1</v>
      </c>
      <c r="M93" s="58">
        <v>0</v>
      </c>
      <c r="N93" s="111">
        <f t="shared" si="27"/>
        <v>0</v>
      </c>
      <c r="O93" s="183" t="str">
        <f t="shared" si="40"/>
        <v>#</v>
      </c>
      <c r="P93" s="183" t="str">
        <f t="shared" si="41"/>
        <v>C</v>
      </c>
      <c r="Q93" s="183" t="str">
        <f t="shared" si="42"/>
        <v>B</v>
      </c>
      <c r="R93" s="183" t="str">
        <f t="shared" si="43"/>
        <v>#</v>
      </c>
      <c r="S93" s="56" t="s">
        <v>140</v>
      </c>
      <c r="T93" s="57"/>
      <c r="U93" s="202" t="str">
        <f t="shared" si="28"/>
        <v>B</v>
      </c>
      <c r="V93" s="14">
        <v>86</v>
      </c>
      <c r="W93" s="172">
        <f aca="true" t="shared" si="44" ref="W93:W99">IF(R93&gt;=20%,1,0)</f>
        <v>1</v>
      </c>
      <c r="X93" s="172">
        <f aca="true" t="shared" si="45" ref="X93:X99">IF(J93=0,1,0)</f>
        <v>1</v>
      </c>
      <c r="Y93" s="172">
        <f aca="true" t="shared" si="46" ref="Y93:Y99">IF(H93=0,1,0)</f>
        <v>1</v>
      </c>
      <c r="DY93" s="93">
        <v>1</v>
      </c>
      <c r="DZ93" s="93">
        <v>1</v>
      </c>
      <c r="EA93" s="94" t="s">
        <v>121</v>
      </c>
      <c r="EB93" s="93" t="s">
        <v>64</v>
      </c>
      <c r="EC93" s="94" t="s">
        <v>62</v>
      </c>
      <c r="ED93" s="94" t="s">
        <v>63</v>
      </c>
      <c r="EE93" s="94" t="s">
        <v>140</v>
      </c>
      <c r="EF93" s="95" t="e">
        <f>VLOOKUP(DX93,#REF!,28,0)</f>
        <v>#REF!</v>
      </c>
      <c r="EG93" s="96" t="e">
        <f>VLOOKUP(DX93,#REF!,29,0)</f>
        <v>#REF!</v>
      </c>
      <c r="EH93" s="97" t="e">
        <f t="shared" si="36"/>
        <v>#REF!</v>
      </c>
      <c r="EI93" s="98" t="e">
        <f>VLOOKUP(DX93,#REF!,30,0)</f>
        <v>#REF!</v>
      </c>
      <c r="EJ93" s="97" t="e">
        <f t="shared" si="37"/>
        <v>#REF!</v>
      </c>
      <c r="EK93" s="98" t="e">
        <f>VLOOKUP(DX93,#REF!,31,0)</f>
        <v>#REF!</v>
      </c>
      <c r="EL93" s="97" t="e">
        <f t="shared" si="38"/>
        <v>#REF!</v>
      </c>
      <c r="EM93" s="12" t="s">
        <v>140</v>
      </c>
      <c r="EN93" s="106">
        <f t="shared" si="39"/>
        <v>0</v>
      </c>
      <c r="EO93" s="11"/>
    </row>
    <row r="94" spans="1:145" s="14" customFormat="1" ht="24.75" customHeight="1">
      <c r="A94" s="103">
        <v>3</v>
      </c>
      <c r="B94" s="61" t="s">
        <v>89</v>
      </c>
      <c r="C94" s="37" t="s">
        <v>140</v>
      </c>
      <c r="D94" s="55">
        <v>16</v>
      </c>
      <c r="E94" s="58">
        <v>0</v>
      </c>
      <c r="F94" s="111">
        <f t="shared" si="23"/>
        <v>0</v>
      </c>
      <c r="G94" s="58">
        <v>0</v>
      </c>
      <c r="H94" s="111">
        <f t="shared" si="24"/>
        <v>0</v>
      </c>
      <c r="I94" s="58">
        <v>0</v>
      </c>
      <c r="J94" s="111">
        <f t="shared" si="25"/>
        <v>0</v>
      </c>
      <c r="K94" s="58">
        <v>16</v>
      </c>
      <c r="L94" s="111">
        <f t="shared" si="26"/>
        <v>1</v>
      </c>
      <c r="M94" s="58">
        <v>0</v>
      </c>
      <c r="N94" s="111">
        <f t="shared" si="27"/>
        <v>0</v>
      </c>
      <c r="O94" s="183" t="str">
        <f t="shared" si="40"/>
        <v>#</v>
      </c>
      <c r="P94" s="183" t="str">
        <f t="shared" si="41"/>
        <v>C</v>
      </c>
      <c r="Q94" s="183" t="str">
        <f t="shared" si="42"/>
        <v>B</v>
      </c>
      <c r="R94" s="183" t="str">
        <f t="shared" si="43"/>
        <v>#</v>
      </c>
      <c r="S94" s="56" t="s">
        <v>140</v>
      </c>
      <c r="T94" s="57"/>
      <c r="U94" s="202" t="str">
        <f t="shared" si="28"/>
        <v>B</v>
      </c>
      <c r="V94" s="127">
        <v>87</v>
      </c>
      <c r="W94" s="172">
        <f t="shared" si="44"/>
        <v>1</v>
      </c>
      <c r="X94" s="172">
        <f t="shared" si="45"/>
        <v>1</v>
      </c>
      <c r="Y94" s="172">
        <f t="shared" si="46"/>
        <v>1</v>
      </c>
      <c r="DY94" s="93">
        <v>1</v>
      </c>
      <c r="DZ94" s="93">
        <f>100%</f>
        <v>1</v>
      </c>
      <c r="EA94" s="94">
        <v>0.15</v>
      </c>
      <c r="EB94" s="93">
        <v>0.8</v>
      </c>
      <c r="EC94" s="94" t="s">
        <v>62</v>
      </c>
      <c r="ED94" s="94" t="s">
        <v>63</v>
      </c>
      <c r="EE94" s="94" t="s">
        <v>140</v>
      </c>
      <c r="EF94" s="95" t="e">
        <f>VLOOKUP(DX94,#REF!,28,0)</f>
        <v>#REF!</v>
      </c>
      <c r="EG94" s="96" t="e">
        <f>VLOOKUP(DX94,#REF!,29,0)</f>
        <v>#REF!</v>
      </c>
      <c r="EH94" s="97" t="e">
        <f t="shared" si="36"/>
        <v>#REF!</v>
      </c>
      <c r="EI94" s="98" t="e">
        <f>VLOOKUP(DX94,#REF!,30,0)</f>
        <v>#REF!</v>
      </c>
      <c r="EJ94" s="97" t="e">
        <f t="shared" si="37"/>
        <v>#REF!</v>
      </c>
      <c r="EK94" s="98" t="e">
        <f>VLOOKUP(DX94,#REF!,31,0)</f>
        <v>#REF!</v>
      </c>
      <c r="EL94" s="97" t="e">
        <f t="shared" si="38"/>
        <v>#REF!</v>
      </c>
      <c r="EM94" s="12" t="s">
        <v>140</v>
      </c>
      <c r="EN94" s="106">
        <f t="shared" si="39"/>
        <v>0</v>
      </c>
      <c r="EO94" s="11"/>
    </row>
    <row r="95" spans="1:145" s="14" customFormat="1" ht="24.75" customHeight="1">
      <c r="A95" s="103">
        <v>4</v>
      </c>
      <c r="B95" s="61" t="s">
        <v>86</v>
      </c>
      <c r="C95" s="37" t="s">
        <v>144</v>
      </c>
      <c r="D95" s="55">
        <v>5</v>
      </c>
      <c r="E95" s="58">
        <v>0</v>
      </c>
      <c r="F95" s="111">
        <f t="shared" si="23"/>
        <v>0</v>
      </c>
      <c r="G95" s="58">
        <v>0</v>
      </c>
      <c r="H95" s="111">
        <f t="shared" si="24"/>
        <v>0</v>
      </c>
      <c r="I95" s="58">
        <v>0</v>
      </c>
      <c r="J95" s="111">
        <f t="shared" si="25"/>
        <v>0</v>
      </c>
      <c r="K95" s="58">
        <v>5</v>
      </c>
      <c r="L95" s="111">
        <f t="shared" si="26"/>
        <v>1</v>
      </c>
      <c r="M95" s="58">
        <v>0</v>
      </c>
      <c r="N95" s="111">
        <f t="shared" si="27"/>
        <v>0</v>
      </c>
      <c r="O95" s="183" t="str">
        <f t="shared" si="40"/>
        <v>#</v>
      </c>
      <c r="P95" s="183" t="str">
        <f t="shared" si="41"/>
        <v>C</v>
      </c>
      <c r="Q95" s="183" t="str">
        <f t="shared" si="42"/>
        <v>B</v>
      </c>
      <c r="R95" s="183" t="str">
        <f t="shared" si="43"/>
        <v>#</v>
      </c>
      <c r="S95" s="56" t="s">
        <v>140</v>
      </c>
      <c r="T95" s="57"/>
      <c r="U95" s="202" t="str">
        <f t="shared" si="28"/>
        <v>B</v>
      </c>
      <c r="V95" s="14">
        <v>88</v>
      </c>
      <c r="W95" s="172">
        <f t="shared" si="44"/>
        <v>1</v>
      </c>
      <c r="X95" s="172">
        <f t="shared" si="45"/>
        <v>1</v>
      </c>
      <c r="Y95" s="172">
        <f t="shared" si="46"/>
        <v>1</v>
      </c>
      <c r="DY95" s="93">
        <v>1</v>
      </c>
      <c r="DZ95" s="93">
        <v>1</v>
      </c>
      <c r="EA95" s="94" t="s">
        <v>67</v>
      </c>
      <c r="EB95" s="93" t="s">
        <v>64</v>
      </c>
      <c r="EC95" s="94" t="s">
        <v>62</v>
      </c>
      <c r="ED95" s="94" t="s">
        <v>63</v>
      </c>
      <c r="EE95" s="94" t="s">
        <v>140</v>
      </c>
      <c r="EF95" s="95" t="e">
        <f>VLOOKUP(DX95,#REF!,28,0)</f>
        <v>#REF!</v>
      </c>
      <c r="EG95" s="96" t="e">
        <f>VLOOKUP(DX95,#REF!,29,0)</f>
        <v>#REF!</v>
      </c>
      <c r="EH95" s="97" t="e">
        <f t="shared" si="36"/>
        <v>#REF!</v>
      </c>
      <c r="EI95" s="98" t="e">
        <f>VLOOKUP(DX95,#REF!,30,0)</f>
        <v>#REF!</v>
      </c>
      <c r="EJ95" s="97" t="e">
        <f t="shared" si="37"/>
        <v>#REF!</v>
      </c>
      <c r="EK95" s="98" t="e">
        <f>VLOOKUP(DX95,#REF!,31,0)</f>
        <v>#REF!</v>
      </c>
      <c r="EL95" s="97" t="e">
        <f t="shared" si="38"/>
        <v>#REF!</v>
      </c>
      <c r="EM95" s="12" t="s">
        <v>144</v>
      </c>
      <c r="EN95" s="106">
        <f t="shared" si="39"/>
        <v>0</v>
      </c>
      <c r="EO95" s="11"/>
    </row>
    <row r="96" spans="1:145" s="14" customFormat="1" ht="24.75" customHeight="1">
      <c r="A96" s="103">
        <v>5</v>
      </c>
      <c r="B96" s="61" t="s">
        <v>43</v>
      </c>
      <c r="C96" s="37" t="s">
        <v>140</v>
      </c>
      <c r="D96" s="55">
        <v>11</v>
      </c>
      <c r="E96" s="58">
        <v>0</v>
      </c>
      <c r="F96" s="111">
        <f t="shared" si="23"/>
        <v>0</v>
      </c>
      <c r="G96" s="58">
        <v>0</v>
      </c>
      <c r="H96" s="111">
        <f t="shared" si="24"/>
        <v>0</v>
      </c>
      <c r="I96" s="58">
        <v>2</v>
      </c>
      <c r="J96" s="111">
        <f t="shared" si="25"/>
        <v>0.18181818181818182</v>
      </c>
      <c r="K96" s="58">
        <v>7</v>
      </c>
      <c r="L96" s="111">
        <f t="shared" si="26"/>
        <v>0.6363636363636364</v>
      </c>
      <c r="M96" s="58">
        <v>2</v>
      </c>
      <c r="N96" s="111">
        <f t="shared" si="27"/>
        <v>0.18181818181818182</v>
      </c>
      <c r="O96" s="183" t="str">
        <f t="shared" si="40"/>
        <v>#</v>
      </c>
      <c r="P96" s="183" t="str">
        <f t="shared" si="41"/>
        <v>C</v>
      </c>
      <c r="Q96" s="183" t="str">
        <f t="shared" si="42"/>
        <v>B</v>
      </c>
      <c r="R96" s="183" t="str">
        <f t="shared" si="43"/>
        <v>#</v>
      </c>
      <c r="S96" s="56" t="s">
        <v>140</v>
      </c>
      <c r="T96" s="57"/>
      <c r="U96" s="202" t="str">
        <f t="shared" si="28"/>
        <v>B</v>
      </c>
      <c r="V96" s="127">
        <v>89</v>
      </c>
      <c r="W96" s="172">
        <f t="shared" si="44"/>
        <v>1</v>
      </c>
      <c r="X96" s="172">
        <f t="shared" si="45"/>
        <v>0</v>
      </c>
      <c r="Y96" s="172">
        <f t="shared" si="46"/>
        <v>1</v>
      </c>
      <c r="DY96" s="93">
        <v>1</v>
      </c>
      <c r="DZ96" s="93">
        <v>1</v>
      </c>
      <c r="EA96" s="94" t="s">
        <v>68</v>
      </c>
      <c r="EB96" s="93" t="s">
        <v>64</v>
      </c>
      <c r="EC96" s="94" t="s">
        <v>62</v>
      </c>
      <c r="ED96" s="94" t="s">
        <v>63</v>
      </c>
      <c r="EE96" s="94" t="s">
        <v>140</v>
      </c>
      <c r="EF96" s="95" t="e">
        <f>VLOOKUP(DX96,#REF!,28,0)</f>
        <v>#REF!</v>
      </c>
      <c r="EG96" s="96" t="e">
        <f>VLOOKUP(DX96,#REF!,29,0)</f>
        <v>#REF!</v>
      </c>
      <c r="EH96" s="97" t="e">
        <f t="shared" si="36"/>
        <v>#REF!</v>
      </c>
      <c r="EI96" s="98" t="e">
        <f>VLOOKUP(DX96,#REF!,30,0)</f>
        <v>#REF!</v>
      </c>
      <c r="EJ96" s="97" t="e">
        <f t="shared" si="37"/>
        <v>#REF!</v>
      </c>
      <c r="EK96" s="98" t="e">
        <f>VLOOKUP(DX96,#REF!,31,0)</f>
        <v>#REF!</v>
      </c>
      <c r="EL96" s="97" t="e">
        <f t="shared" si="38"/>
        <v>#REF!</v>
      </c>
      <c r="EM96" s="12" t="s">
        <v>140</v>
      </c>
      <c r="EN96" s="106">
        <f t="shared" si="39"/>
        <v>0</v>
      </c>
      <c r="EO96" s="11"/>
    </row>
    <row r="97" spans="1:145" s="14" customFormat="1" ht="24.75" customHeight="1">
      <c r="A97" s="103">
        <v>6</v>
      </c>
      <c r="B97" s="61" t="s">
        <v>44</v>
      </c>
      <c r="C97" s="37" t="s">
        <v>144</v>
      </c>
      <c r="D97" s="55">
        <v>4</v>
      </c>
      <c r="E97" s="58">
        <v>0</v>
      </c>
      <c r="F97" s="111">
        <f t="shared" si="23"/>
        <v>0</v>
      </c>
      <c r="G97" s="58">
        <v>0</v>
      </c>
      <c r="H97" s="111">
        <f t="shared" si="24"/>
        <v>0</v>
      </c>
      <c r="I97" s="58">
        <v>0</v>
      </c>
      <c r="J97" s="111">
        <f t="shared" si="25"/>
        <v>0</v>
      </c>
      <c r="K97" s="58">
        <v>2</v>
      </c>
      <c r="L97" s="111">
        <f t="shared" si="26"/>
        <v>0.5</v>
      </c>
      <c r="M97" s="58">
        <v>2</v>
      </c>
      <c r="N97" s="111">
        <f t="shared" si="27"/>
        <v>0.5</v>
      </c>
      <c r="O97" s="183" t="str">
        <f t="shared" si="40"/>
        <v>#</v>
      </c>
      <c r="P97" s="183" t="str">
        <f t="shared" si="41"/>
        <v>C</v>
      </c>
      <c r="Q97" s="183" t="str">
        <f t="shared" si="42"/>
        <v>B</v>
      </c>
      <c r="R97" s="183" t="str">
        <f t="shared" si="43"/>
        <v>A</v>
      </c>
      <c r="S97" s="56" t="s">
        <v>144</v>
      </c>
      <c r="T97" s="57"/>
      <c r="U97" s="202" t="str">
        <f t="shared" si="28"/>
        <v>A</v>
      </c>
      <c r="V97" s="14">
        <v>90</v>
      </c>
      <c r="W97" s="172">
        <f t="shared" si="44"/>
        <v>1</v>
      </c>
      <c r="X97" s="172">
        <f t="shared" si="45"/>
        <v>1</v>
      </c>
      <c r="Y97" s="172">
        <f t="shared" si="46"/>
        <v>1</v>
      </c>
      <c r="DY97" s="93">
        <v>1</v>
      </c>
      <c r="DZ97" s="93">
        <v>1</v>
      </c>
      <c r="EA97" s="94" t="s">
        <v>70</v>
      </c>
      <c r="EB97" s="93" t="s">
        <v>64</v>
      </c>
      <c r="EC97" s="94" t="s">
        <v>62</v>
      </c>
      <c r="ED97" s="94" t="s">
        <v>63</v>
      </c>
      <c r="EE97" s="94" t="s">
        <v>144</v>
      </c>
      <c r="EF97" s="95" t="e">
        <f>VLOOKUP(DX97,#REF!,28,0)</f>
        <v>#REF!</v>
      </c>
      <c r="EG97" s="96" t="e">
        <f>VLOOKUP(DX97,#REF!,29,0)</f>
        <v>#REF!</v>
      </c>
      <c r="EH97" s="97" t="e">
        <f t="shared" si="36"/>
        <v>#REF!</v>
      </c>
      <c r="EI97" s="98" t="e">
        <f>VLOOKUP(DX97,#REF!,30,0)</f>
        <v>#REF!</v>
      </c>
      <c r="EJ97" s="97" t="e">
        <f t="shared" si="37"/>
        <v>#REF!</v>
      </c>
      <c r="EK97" s="98" t="e">
        <f>VLOOKUP(DX97,#REF!,31,0)</f>
        <v>#REF!</v>
      </c>
      <c r="EL97" s="97" t="e">
        <f t="shared" si="38"/>
        <v>#REF!</v>
      </c>
      <c r="EM97" s="12" t="s">
        <v>144</v>
      </c>
      <c r="EN97" s="106">
        <f t="shared" si="39"/>
        <v>0</v>
      </c>
      <c r="EO97" s="11"/>
    </row>
    <row r="98" spans="1:145" s="14" customFormat="1" ht="24.75" customHeight="1">
      <c r="A98" s="103">
        <v>7</v>
      </c>
      <c r="B98" s="61" t="s">
        <v>45</v>
      </c>
      <c r="C98" s="37" t="s">
        <v>144</v>
      </c>
      <c r="D98" s="55">
        <v>3</v>
      </c>
      <c r="E98" s="58">
        <v>0</v>
      </c>
      <c r="F98" s="111">
        <f t="shared" si="23"/>
        <v>0</v>
      </c>
      <c r="G98" s="58">
        <v>0</v>
      </c>
      <c r="H98" s="111">
        <f t="shared" si="24"/>
        <v>0</v>
      </c>
      <c r="I98" s="58">
        <v>0</v>
      </c>
      <c r="J98" s="111">
        <f t="shared" si="25"/>
        <v>0</v>
      </c>
      <c r="K98" s="58">
        <v>2</v>
      </c>
      <c r="L98" s="111">
        <f t="shared" si="26"/>
        <v>0.6666666666666666</v>
      </c>
      <c r="M98" s="58">
        <v>1</v>
      </c>
      <c r="N98" s="111">
        <f t="shared" si="27"/>
        <v>0.3333333333333333</v>
      </c>
      <c r="O98" s="183" t="str">
        <f t="shared" si="40"/>
        <v>#</v>
      </c>
      <c r="P98" s="183" t="str">
        <f t="shared" si="41"/>
        <v>C</v>
      </c>
      <c r="Q98" s="183" t="str">
        <f t="shared" si="42"/>
        <v>B</v>
      </c>
      <c r="R98" s="183" t="str">
        <f t="shared" si="43"/>
        <v>#</v>
      </c>
      <c r="S98" s="56" t="s">
        <v>140</v>
      </c>
      <c r="T98" s="57"/>
      <c r="U98" s="202" t="str">
        <f t="shared" si="28"/>
        <v>B</v>
      </c>
      <c r="V98" s="127">
        <v>91</v>
      </c>
      <c r="W98" s="172">
        <f t="shared" si="44"/>
        <v>1</v>
      </c>
      <c r="X98" s="172">
        <f t="shared" si="45"/>
        <v>1</v>
      </c>
      <c r="Y98" s="172">
        <f t="shared" si="46"/>
        <v>1</v>
      </c>
      <c r="DY98" s="93">
        <v>1</v>
      </c>
      <c r="DZ98" s="93">
        <v>1</v>
      </c>
      <c r="EA98" s="94" t="s">
        <v>68</v>
      </c>
      <c r="EB98" s="93" t="s">
        <v>64</v>
      </c>
      <c r="EC98" s="94" t="s">
        <v>62</v>
      </c>
      <c r="ED98" s="94" t="s">
        <v>63</v>
      </c>
      <c r="EE98" s="94" t="s">
        <v>144</v>
      </c>
      <c r="EF98" s="95" t="e">
        <f>VLOOKUP(DX98,#REF!,28,0)</f>
        <v>#REF!</v>
      </c>
      <c r="EG98" s="96" t="e">
        <f>VLOOKUP(DX98,#REF!,29,0)</f>
        <v>#REF!</v>
      </c>
      <c r="EH98" s="97" t="e">
        <f t="shared" si="36"/>
        <v>#REF!</v>
      </c>
      <c r="EI98" s="98" t="e">
        <f>VLOOKUP(DX98,#REF!,30,0)</f>
        <v>#REF!</v>
      </c>
      <c r="EJ98" s="97" t="e">
        <f t="shared" si="37"/>
        <v>#REF!</v>
      </c>
      <c r="EK98" s="98" t="e">
        <f>VLOOKUP(DX98,#REF!,31,0)</f>
        <v>#REF!</v>
      </c>
      <c r="EL98" s="97" t="e">
        <f t="shared" si="38"/>
        <v>#REF!</v>
      </c>
      <c r="EM98" s="12" t="s">
        <v>144</v>
      </c>
      <c r="EN98" s="106">
        <f t="shared" si="39"/>
        <v>0</v>
      </c>
      <c r="EO98" s="11" t="s">
        <v>193</v>
      </c>
    </row>
    <row r="99" spans="1:145" s="127" customFormat="1" ht="24.75" customHeight="1">
      <c r="A99" s="189" t="s">
        <v>228</v>
      </c>
      <c r="B99" s="190" t="s">
        <v>124</v>
      </c>
      <c r="C99" s="194"/>
      <c r="D99" s="192">
        <f>SUM(D100:D105)+1</f>
        <v>39</v>
      </c>
      <c r="E99" s="192">
        <f>SUM(E100:E105)</f>
        <v>0</v>
      </c>
      <c r="F99" s="193">
        <f t="shared" si="23"/>
        <v>0</v>
      </c>
      <c r="G99" s="192">
        <f>SUM(G100:G105)</f>
        <v>0</v>
      </c>
      <c r="H99" s="193">
        <f t="shared" si="24"/>
        <v>0</v>
      </c>
      <c r="I99" s="192">
        <f>SUM(I100:I105)</f>
        <v>1</v>
      </c>
      <c r="J99" s="193">
        <f t="shared" si="25"/>
        <v>0.02564102564102564</v>
      </c>
      <c r="K99" s="192">
        <f>SUM(K100:K105)+1</f>
        <v>38</v>
      </c>
      <c r="L99" s="193">
        <f t="shared" si="26"/>
        <v>0.9743589743589743</v>
      </c>
      <c r="M99" s="192">
        <f>SUM(M100:M105)</f>
        <v>0</v>
      </c>
      <c r="N99" s="193">
        <f t="shared" si="27"/>
        <v>0</v>
      </c>
      <c r="O99" s="125"/>
      <c r="P99" s="125"/>
      <c r="Q99" s="125"/>
      <c r="R99" s="37"/>
      <c r="S99" s="183" t="s">
        <v>140</v>
      </c>
      <c r="T99" s="183"/>
      <c r="U99" s="203" t="str">
        <f t="shared" si="28"/>
        <v>B</v>
      </c>
      <c r="V99" s="14">
        <v>92</v>
      </c>
      <c r="W99" s="172">
        <f t="shared" si="44"/>
        <v>0</v>
      </c>
      <c r="X99" s="172">
        <f t="shared" si="45"/>
        <v>0</v>
      </c>
      <c r="Y99" s="172">
        <f t="shared" si="46"/>
        <v>1</v>
      </c>
      <c r="DY99" s="128">
        <v>1</v>
      </c>
      <c r="DZ99" s="128">
        <v>1</v>
      </c>
      <c r="EA99" s="128" t="s">
        <v>68</v>
      </c>
      <c r="EB99" s="128" t="s">
        <v>64</v>
      </c>
      <c r="EC99" s="128" t="s">
        <v>62</v>
      </c>
      <c r="ED99" s="128" t="s">
        <v>63</v>
      </c>
      <c r="EE99" s="128" t="s">
        <v>140</v>
      </c>
      <c r="EF99" s="95" t="e">
        <f>VLOOKUP(DX99,#REF!,28,0)</f>
        <v>#REF!</v>
      </c>
      <c r="EG99" s="130" t="e">
        <f>VLOOKUP(DX99,#REF!,29,0)</f>
        <v>#REF!</v>
      </c>
      <c r="EH99" s="131" t="e">
        <f t="shared" si="36"/>
        <v>#REF!</v>
      </c>
      <c r="EI99" s="132" t="e">
        <f>VLOOKUP(DX99,#REF!,30,0)</f>
        <v>#REF!</v>
      </c>
      <c r="EJ99" s="131" t="e">
        <f t="shared" si="37"/>
        <v>#REF!</v>
      </c>
      <c r="EK99" s="132" t="e">
        <f>VLOOKUP(DX99,#REF!,31,0)</f>
        <v>#REF!</v>
      </c>
      <c r="EL99" s="131" t="e">
        <f t="shared" si="38"/>
        <v>#REF!</v>
      </c>
      <c r="EM99" s="106" t="s">
        <v>140</v>
      </c>
      <c r="EN99" s="106">
        <f t="shared" si="39"/>
        <v>0</v>
      </c>
      <c r="EO99" s="133"/>
    </row>
    <row r="100" spans="1:145" s="14" customFormat="1" ht="24.75" customHeight="1">
      <c r="A100" s="103">
        <v>1</v>
      </c>
      <c r="B100" s="61" t="s">
        <v>119</v>
      </c>
      <c r="C100" s="37" t="s">
        <v>144</v>
      </c>
      <c r="D100" s="55">
        <f>E100+G100+I100+K100+M100</f>
        <v>2</v>
      </c>
      <c r="E100" s="58">
        <v>0</v>
      </c>
      <c r="F100" s="111">
        <f t="shared" si="23"/>
        <v>0</v>
      </c>
      <c r="G100" s="58">
        <v>0</v>
      </c>
      <c r="H100" s="111">
        <f t="shared" si="24"/>
        <v>0</v>
      </c>
      <c r="I100" s="58">
        <v>0</v>
      </c>
      <c r="J100" s="111">
        <f t="shared" si="25"/>
        <v>0</v>
      </c>
      <c r="K100" s="58">
        <v>2</v>
      </c>
      <c r="L100" s="111">
        <f t="shared" si="26"/>
        <v>1</v>
      </c>
      <c r="M100" s="58">
        <v>0</v>
      </c>
      <c r="N100" s="111">
        <f t="shared" si="27"/>
        <v>0</v>
      </c>
      <c r="O100" s="183" t="str">
        <f aca="true" t="shared" si="47" ref="O100:O105">IF(H100&lt;&gt;0%,"D","#")</f>
        <v>#</v>
      </c>
      <c r="P100" s="183" t="str">
        <f aca="true" t="shared" si="48" ref="P100:P105">IF((J100+L100+N100)&gt;=50%,"C","#")</f>
        <v>C</v>
      </c>
      <c r="Q100" s="183" t="str">
        <f aca="true" t="shared" si="49" ref="Q100:Q105">IF((L100+N100)&gt;=50%,"B","#")</f>
        <v>B</v>
      </c>
      <c r="R100" s="183" t="str">
        <f aca="true" t="shared" si="50" ref="R100:R105">IF(N100&gt;=50%,"A","#")</f>
        <v>#</v>
      </c>
      <c r="S100" s="56" t="s">
        <v>140</v>
      </c>
      <c r="T100" s="57"/>
      <c r="U100" s="202" t="str">
        <f t="shared" si="28"/>
        <v>B</v>
      </c>
      <c r="V100" s="127">
        <v>93</v>
      </c>
      <c r="W100" s="172"/>
      <c r="X100" s="172"/>
      <c r="Y100" s="172"/>
      <c r="DY100" s="93">
        <v>1</v>
      </c>
      <c r="DZ100" s="93">
        <v>1</v>
      </c>
      <c r="EA100" s="94" t="s">
        <v>70</v>
      </c>
      <c r="EB100" s="93" t="s">
        <v>64</v>
      </c>
      <c r="EC100" s="94" t="s">
        <v>62</v>
      </c>
      <c r="ED100" s="94" t="s">
        <v>63</v>
      </c>
      <c r="EE100" s="94" t="s">
        <v>140</v>
      </c>
      <c r="EF100" s="95" t="e">
        <f>VLOOKUP(DX100,#REF!,28,0)</f>
        <v>#REF!</v>
      </c>
      <c r="EG100" s="96" t="e">
        <f>VLOOKUP(DX100,#REF!,29,0)</f>
        <v>#REF!</v>
      </c>
      <c r="EH100" s="97" t="e">
        <f t="shared" si="36"/>
        <v>#REF!</v>
      </c>
      <c r="EI100" s="98" t="e">
        <f>VLOOKUP(DX100,#REF!,30,0)</f>
        <v>#REF!</v>
      </c>
      <c r="EJ100" s="97" t="e">
        <f t="shared" si="37"/>
        <v>#REF!</v>
      </c>
      <c r="EK100" s="98" t="e">
        <f>VLOOKUP(DX100,#REF!,31,0)</f>
        <v>#REF!</v>
      </c>
      <c r="EL100" s="97" t="e">
        <f t="shared" si="38"/>
        <v>#REF!</v>
      </c>
      <c r="EM100" s="12" t="s">
        <v>140</v>
      </c>
      <c r="EN100" s="106">
        <f t="shared" si="39"/>
        <v>0</v>
      </c>
      <c r="EO100" s="11"/>
    </row>
    <row r="101" spans="1:145" s="14" customFormat="1" ht="24.75" customHeight="1">
      <c r="A101" s="103">
        <v>2</v>
      </c>
      <c r="B101" s="61" t="s">
        <v>39</v>
      </c>
      <c r="C101" s="37" t="s">
        <v>140</v>
      </c>
      <c r="D101" s="55">
        <v>3</v>
      </c>
      <c r="E101" s="58">
        <v>0</v>
      </c>
      <c r="F101" s="111">
        <f t="shared" si="23"/>
        <v>0</v>
      </c>
      <c r="G101" s="58">
        <v>0</v>
      </c>
      <c r="H101" s="111">
        <f t="shared" si="24"/>
        <v>0</v>
      </c>
      <c r="I101" s="58">
        <v>0</v>
      </c>
      <c r="J101" s="111">
        <f t="shared" si="25"/>
        <v>0</v>
      </c>
      <c r="K101" s="58">
        <v>3</v>
      </c>
      <c r="L101" s="111">
        <f t="shared" si="26"/>
        <v>1</v>
      </c>
      <c r="M101" s="58">
        <v>0</v>
      </c>
      <c r="N101" s="111">
        <f t="shared" si="27"/>
        <v>0</v>
      </c>
      <c r="O101" s="183" t="str">
        <f t="shared" si="47"/>
        <v>#</v>
      </c>
      <c r="P101" s="183" t="str">
        <f t="shared" si="48"/>
        <v>C</v>
      </c>
      <c r="Q101" s="183" t="str">
        <f t="shared" si="49"/>
        <v>B</v>
      </c>
      <c r="R101" s="183" t="str">
        <f t="shared" si="50"/>
        <v>#</v>
      </c>
      <c r="S101" s="56" t="s">
        <v>140</v>
      </c>
      <c r="T101" s="57"/>
      <c r="U101" s="202" t="str">
        <f t="shared" si="28"/>
        <v>B</v>
      </c>
      <c r="V101" s="14">
        <v>94</v>
      </c>
      <c r="W101" s="172">
        <f aca="true" t="shared" si="51" ref="W101:W106">IF(R101&gt;=20%,1,0)</f>
        <v>1</v>
      </c>
      <c r="X101" s="172">
        <f aca="true" t="shared" si="52" ref="X101:X106">IF(J101=0,1,0)</f>
        <v>1</v>
      </c>
      <c r="Y101" s="172">
        <f aca="true" t="shared" si="53" ref="Y101:Y106">IF(H101=0,1,0)</f>
        <v>1</v>
      </c>
      <c r="DY101" s="93">
        <v>1</v>
      </c>
      <c r="DZ101" s="93">
        <v>1</v>
      </c>
      <c r="EA101" s="94" t="s">
        <v>70</v>
      </c>
      <c r="EB101" s="93" t="s">
        <v>64</v>
      </c>
      <c r="EC101" s="94" t="s">
        <v>62</v>
      </c>
      <c r="ED101" s="94" t="s">
        <v>63</v>
      </c>
      <c r="EE101" s="94" t="s">
        <v>144</v>
      </c>
      <c r="EF101" s="95" t="e">
        <f>VLOOKUP(DX101,#REF!,28,0)</f>
        <v>#REF!</v>
      </c>
      <c r="EG101" s="96" t="e">
        <f>VLOOKUP(DX101,#REF!,29,0)</f>
        <v>#REF!</v>
      </c>
      <c r="EH101" s="97" t="e">
        <f t="shared" si="36"/>
        <v>#REF!</v>
      </c>
      <c r="EI101" s="98" t="e">
        <f>VLOOKUP(DX101,#REF!,30,0)</f>
        <v>#REF!</v>
      </c>
      <c r="EJ101" s="97" t="e">
        <f t="shared" si="37"/>
        <v>#REF!</v>
      </c>
      <c r="EK101" s="98" t="e">
        <f>VLOOKUP(DX101,#REF!,31,0)</f>
        <v>#REF!</v>
      </c>
      <c r="EL101" s="97" t="e">
        <f t="shared" si="38"/>
        <v>#REF!</v>
      </c>
      <c r="EM101" s="12" t="s">
        <v>140</v>
      </c>
      <c r="EN101" s="106">
        <f t="shared" si="39"/>
        <v>0</v>
      </c>
      <c r="EO101" s="11"/>
    </row>
    <row r="102" spans="1:145" s="14" customFormat="1" ht="24.75" customHeight="1">
      <c r="A102" s="103">
        <v>3</v>
      </c>
      <c r="B102" s="61" t="s">
        <v>89</v>
      </c>
      <c r="C102" s="37" t="s">
        <v>140</v>
      </c>
      <c r="D102" s="55">
        <v>10</v>
      </c>
      <c r="E102" s="58">
        <v>0</v>
      </c>
      <c r="F102" s="111">
        <f t="shared" si="23"/>
        <v>0</v>
      </c>
      <c r="G102" s="58">
        <v>0</v>
      </c>
      <c r="H102" s="111">
        <f t="shared" si="24"/>
        <v>0</v>
      </c>
      <c r="I102" s="58">
        <v>0</v>
      </c>
      <c r="J102" s="111">
        <f t="shared" si="25"/>
        <v>0</v>
      </c>
      <c r="K102" s="58">
        <v>10</v>
      </c>
      <c r="L102" s="111">
        <f t="shared" si="26"/>
        <v>1</v>
      </c>
      <c r="M102" s="58">
        <v>0</v>
      </c>
      <c r="N102" s="111">
        <f t="shared" si="27"/>
        <v>0</v>
      </c>
      <c r="O102" s="183" t="str">
        <f t="shared" si="47"/>
        <v>#</v>
      </c>
      <c r="P102" s="183" t="str">
        <f t="shared" si="48"/>
        <v>C</v>
      </c>
      <c r="Q102" s="183" t="str">
        <f t="shared" si="49"/>
        <v>B</v>
      </c>
      <c r="R102" s="183" t="str">
        <f t="shared" si="50"/>
        <v>#</v>
      </c>
      <c r="S102" s="56" t="s">
        <v>140</v>
      </c>
      <c r="T102" s="57"/>
      <c r="U102" s="202" t="str">
        <f t="shared" si="28"/>
        <v>B</v>
      </c>
      <c r="V102" s="127">
        <v>95</v>
      </c>
      <c r="W102" s="172">
        <f t="shared" si="51"/>
        <v>1</v>
      </c>
      <c r="X102" s="172">
        <f t="shared" si="52"/>
        <v>1</v>
      </c>
      <c r="Y102" s="172">
        <f t="shared" si="53"/>
        <v>1</v>
      </c>
      <c r="DY102" s="93">
        <v>1</v>
      </c>
      <c r="DZ102" s="93">
        <v>1</v>
      </c>
      <c r="EA102" s="94" t="s">
        <v>68</v>
      </c>
      <c r="EB102" s="93" t="s">
        <v>64</v>
      </c>
      <c r="EC102" s="94" t="s">
        <v>62</v>
      </c>
      <c r="ED102" s="94" t="s">
        <v>63</v>
      </c>
      <c r="EE102" s="94" t="s">
        <v>144</v>
      </c>
      <c r="EF102" s="95" t="e">
        <f>VLOOKUP(DX102,#REF!,28,0)</f>
        <v>#REF!</v>
      </c>
      <c r="EG102" s="96" t="e">
        <f>VLOOKUP(DX102,#REF!,29,0)</f>
        <v>#REF!</v>
      </c>
      <c r="EH102" s="97" t="e">
        <f t="shared" si="36"/>
        <v>#REF!</v>
      </c>
      <c r="EI102" s="98" t="e">
        <f>VLOOKUP(DX102,#REF!,30,0)</f>
        <v>#REF!</v>
      </c>
      <c r="EJ102" s="97" t="e">
        <f t="shared" si="37"/>
        <v>#REF!</v>
      </c>
      <c r="EK102" s="98" t="e">
        <f>VLOOKUP(DX102,#REF!,31,0)</f>
        <v>#REF!</v>
      </c>
      <c r="EL102" s="97" t="e">
        <f t="shared" si="38"/>
        <v>#REF!</v>
      </c>
      <c r="EM102" s="12" t="s">
        <v>140</v>
      </c>
      <c r="EN102" s="106">
        <f t="shared" si="39"/>
        <v>0</v>
      </c>
      <c r="EO102" s="11"/>
    </row>
    <row r="103" spans="1:145" s="14" customFormat="1" ht="24.75" customHeight="1">
      <c r="A103" s="103">
        <v>4</v>
      </c>
      <c r="B103" s="61" t="s">
        <v>120</v>
      </c>
      <c r="C103" s="37" t="s">
        <v>140</v>
      </c>
      <c r="D103" s="55">
        <v>5</v>
      </c>
      <c r="E103" s="58">
        <v>0</v>
      </c>
      <c r="F103" s="111">
        <f t="shared" si="23"/>
        <v>0</v>
      </c>
      <c r="G103" s="58">
        <v>0</v>
      </c>
      <c r="H103" s="111">
        <f t="shared" si="24"/>
        <v>0</v>
      </c>
      <c r="I103" s="58">
        <v>1</v>
      </c>
      <c r="J103" s="111">
        <f t="shared" si="25"/>
        <v>0.2</v>
      </c>
      <c r="K103" s="58">
        <v>4</v>
      </c>
      <c r="L103" s="111">
        <f t="shared" si="26"/>
        <v>0.8</v>
      </c>
      <c r="M103" s="58">
        <v>0</v>
      </c>
      <c r="N103" s="111">
        <f t="shared" si="27"/>
        <v>0</v>
      </c>
      <c r="O103" s="183" t="str">
        <f t="shared" si="47"/>
        <v>#</v>
      </c>
      <c r="P103" s="183" t="str">
        <f t="shared" si="48"/>
        <v>C</v>
      </c>
      <c r="Q103" s="183" t="str">
        <f t="shared" si="49"/>
        <v>B</v>
      </c>
      <c r="R103" s="183" t="str">
        <f t="shared" si="50"/>
        <v>#</v>
      </c>
      <c r="S103" s="56" t="s">
        <v>140</v>
      </c>
      <c r="T103" s="57"/>
      <c r="U103" s="202" t="str">
        <f t="shared" si="28"/>
        <v>B</v>
      </c>
      <c r="V103" s="14">
        <v>96</v>
      </c>
      <c r="W103" s="172">
        <f t="shared" si="51"/>
        <v>1</v>
      </c>
      <c r="X103" s="172">
        <f t="shared" si="52"/>
        <v>0</v>
      </c>
      <c r="Y103" s="172">
        <f t="shared" si="53"/>
        <v>1</v>
      </c>
      <c r="DY103" s="93">
        <v>1</v>
      </c>
      <c r="DZ103" s="93">
        <v>1</v>
      </c>
      <c r="EA103" s="94" t="s">
        <v>68</v>
      </c>
      <c r="EB103" s="93" t="s">
        <v>64</v>
      </c>
      <c r="EC103" s="94" t="s">
        <v>62</v>
      </c>
      <c r="ED103" s="94" t="s">
        <v>63</v>
      </c>
      <c r="EE103" s="94" t="s">
        <v>144</v>
      </c>
      <c r="EF103" s="95" t="e">
        <f>VLOOKUP(DX103,#REF!,28,0)</f>
        <v>#REF!</v>
      </c>
      <c r="EG103" s="96" t="e">
        <f>VLOOKUP(DX103,#REF!,29,0)</f>
        <v>#REF!</v>
      </c>
      <c r="EH103" s="97" t="e">
        <f t="shared" si="36"/>
        <v>#REF!</v>
      </c>
      <c r="EI103" s="98" t="e">
        <f>VLOOKUP(DX103,#REF!,30,0)</f>
        <v>#REF!</v>
      </c>
      <c r="EJ103" s="97" t="e">
        <f t="shared" si="37"/>
        <v>#REF!</v>
      </c>
      <c r="EK103" s="98" t="e">
        <f>VLOOKUP(DX103,#REF!,31,0)</f>
        <v>#REF!</v>
      </c>
      <c r="EL103" s="97" t="e">
        <f t="shared" si="38"/>
        <v>#REF!</v>
      </c>
      <c r="EM103" s="12" t="s">
        <v>144</v>
      </c>
      <c r="EN103" s="106">
        <f t="shared" si="39"/>
        <v>0</v>
      </c>
      <c r="EO103" s="11"/>
    </row>
    <row r="104" spans="1:145" s="14" customFormat="1" ht="24.75" customHeight="1">
      <c r="A104" s="103">
        <v>5</v>
      </c>
      <c r="B104" s="61" t="s">
        <v>40</v>
      </c>
      <c r="C104" s="37" t="s">
        <v>144</v>
      </c>
      <c r="D104" s="55">
        <v>11</v>
      </c>
      <c r="E104" s="58">
        <v>0</v>
      </c>
      <c r="F104" s="111">
        <f aca="true" t="shared" si="54" ref="F104:F126">E104/D104</f>
        <v>0</v>
      </c>
      <c r="G104" s="58">
        <v>0</v>
      </c>
      <c r="H104" s="111">
        <f aca="true" t="shared" si="55" ref="H104:H126">G104/D104</f>
        <v>0</v>
      </c>
      <c r="I104" s="58">
        <v>0</v>
      </c>
      <c r="J104" s="111">
        <f aca="true" t="shared" si="56" ref="J104:J126">I104/D104</f>
        <v>0</v>
      </c>
      <c r="K104" s="58">
        <v>11</v>
      </c>
      <c r="L104" s="111">
        <f aca="true" t="shared" si="57" ref="L104:L126">K104/D104</f>
        <v>1</v>
      </c>
      <c r="M104" s="58">
        <v>0</v>
      </c>
      <c r="N104" s="111">
        <f aca="true" t="shared" si="58" ref="N104:N126">M104/D104</f>
        <v>0</v>
      </c>
      <c r="O104" s="183" t="str">
        <f t="shared" si="47"/>
        <v>#</v>
      </c>
      <c r="P104" s="183" t="str">
        <f t="shared" si="48"/>
        <v>C</v>
      </c>
      <c r="Q104" s="183" t="str">
        <f t="shared" si="49"/>
        <v>B</v>
      </c>
      <c r="R104" s="183" t="str">
        <f t="shared" si="50"/>
        <v>#</v>
      </c>
      <c r="S104" s="56" t="s">
        <v>140</v>
      </c>
      <c r="T104" s="57"/>
      <c r="U104" s="202" t="str">
        <f t="shared" si="28"/>
        <v>B</v>
      </c>
      <c r="V104" s="127">
        <v>97</v>
      </c>
      <c r="W104" s="172">
        <f t="shared" si="51"/>
        <v>1</v>
      </c>
      <c r="X104" s="172">
        <f t="shared" si="52"/>
        <v>1</v>
      </c>
      <c r="Y104" s="172">
        <f t="shared" si="53"/>
        <v>1</v>
      </c>
      <c r="DY104" s="93">
        <v>1</v>
      </c>
      <c r="DZ104" s="93">
        <v>1</v>
      </c>
      <c r="EA104" s="94" t="s">
        <v>70</v>
      </c>
      <c r="EB104" s="93" t="s">
        <v>64</v>
      </c>
      <c r="EC104" s="94" t="s">
        <v>62</v>
      </c>
      <c r="ED104" s="94" t="s">
        <v>63</v>
      </c>
      <c r="EE104" s="94" t="s">
        <v>140</v>
      </c>
      <c r="EF104" s="95" t="e">
        <f>VLOOKUP(DX104,#REF!,28,0)</f>
        <v>#REF!</v>
      </c>
      <c r="EG104" s="96" t="e">
        <f>VLOOKUP(DX104,#REF!,29,0)</f>
        <v>#REF!</v>
      </c>
      <c r="EH104" s="97" t="e">
        <f t="shared" si="36"/>
        <v>#REF!</v>
      </c>
      <c r="EI104" s="98" t="e">
        <f>VLOOKUP(DX104,#REF!,30,0)</f>
        <v>#REF!</v>
      </c>
      <c r="EJ104" s="97" t="e">
        <f t="shared" si="37"/>
        <v>#REF!</v>
      </c>
      <c r="EK104" s="98" t="e">
        <f>VLOOKUP(DX104,#REF!,31,0)</f>
        <v>#REF!</v>
      </c>
      <c r="EL104" s="97" t="e">
        <f t="shared" si="38"/>
        <v>#REF!</v>
      </c>
      <c r="EM104" s="12" t="s">
        <v>144</v>
      </c>
      <c r="EN104" s="106">
        <f t="shared" si="39"/>
        <v>0</v>
      </c>
      <c r="EO104" s="11"/>
    </row>
    <row r="105" spans="1:145" s="14" customFormat="1" ht="24.75" customHeight="1">
      <c r="A105" s="103">
        <v>6</v>
      </c>
      <c r="B105" s="61" t="s">
        <v>41</v>
      </c>
      <c r="C105" s="37" t="s">
        <v>140</v>
      </c>
      <c r="D105" s="55">
        <v>7</v>
      </c>
      <c r="E105" s="58">
        <v>0</v>
      </c>
      <c r="F105" s="111">
        <f t="shared" si="54"/>
        <v>0</v>
      </c>
      <c r="G105" s="58">
        <v>0</v>
      </c>
      <c r="H105" s="111">
        <f t="shared" si="55"/>
        <v>0</v>
      </c>
      <c r="I105" s="58">
        <v>0</v>
      </c>
      <c r="J105" s="111">
        <f t="shared" si="56"/>
        <v>0</v>
      </c>
      <c r="K105" s="58">
        <v>7</v>
      </c>
      <c r="L105" s="111">
        <f t="shared" si="57"/>
        <v>1</v>
      </c>
      <c r="M105" s="58">
        <v>0</v>
      </c>
      <c r="N105" s="111">
        <f t="shared" si="58"/>
        <v>0</v>
      </c>
      <c r="O105" s="183" t="str">
        <f t="shared" si="47"/>
        <v>#</v>
      </c>
      <c r="P105" s="183" t="str">
        <f t="shared" si="48"/>
        <v>C</v>
      </c>
      <c r="Q105" s="183" t="str">
        <f t="shared" si="49"/>
        <v>B</v>
      </c>
      <c r="R105" s="183" t="str">
        <f t="shared" si="50"/>
        <v>#</v>
      </c>
      <c r="S105" s="56" t="s">
        <v>140</v>
      </c>
      <c r="T105" s="57"/>
      <c r="U105" s="202" t="str">
        <f t="shared" si="28"/>
        <v>B</v>
      </c>
      <c r="V105" s="14">
        <v>98</v>
      </c>
      <c r="W105" s="172">
        <f t="shared" si="51"/>
        <v>1</v>
      </c>
      <c r="X105" s="172">
        <f t="shared" si="52"/>
        <v>1</v>
      </c>
      <c r="Y105" s="172">
        <f t="shared" si="53"/>
        <v>1</v>
      </c>
      <c r="DY105" s="93">
        <v>1</v>
      </c>
      <c r="DZ105" s="93">
        <v>1</v>
      </c>
      <c r="EA105" s="94" t="s">
        <v>70</v>
      </c>
      <c r="EB105" s="93" t="s">
        <v>64</v>
      </c>
      <c r="EC105" s="94" t="s">
        <v>62</v>
      </c>
      <c r="ED105" s="100" t="s">
        <v>63</v>
      </c>
      <c r="EE105" s="100" t="s">
        <v>140</v>
      </c>
      <c r="EF105" s="95" t="e">
        <f>VLOOKUP(DX105,#REF!,28,0)</f>
        <v>#REF!</v>
      </c>
      <c r="EG105" s="96" t="e">
        <f>VLOOKUP(DX105,#REF!,29,0)</f>
        <v>#REF!</v>
      </c>
      <c r="EH105" s="97" t="e">
        <f t="shared" si="36"/>
        <v>#REF!</v>
      </c>
      <c r="EI105" s="98" t="e">
        <f>VLOOKUP(DX105,#REF!,30,0)</f>
        <v>#REF!</v>
      </c>
      <c r="EJ105" s="97" t="e">
        <f t="shared" si="37"/>
        <v>#REF!</v>
      </c>
      <c r="EK105" s="98" t="e">
        <f>VLOOKUP(DX105,#REF!,31,0)</f>
        <v>#REF!</v>
      </c>
      <c r="EL105" s="97" t="e">
        <f t="shared" si="38"/>
        <v>#REF!</v>
      </c>
      <c r="EM105" s="12" t="s">
        <v>140</v>
      </c>
      <c r="EN105" s="106">
        <f t="shared" si="39"/>
        <v>0</v>
      </c>
      <c r="EO105" s="11"/>
    </row>
    <row r="106" spans="1:145" s="127" customFormat="1" ht="24.75" customHeight="1">
      <c r="A106" s="189" t="s">
        <v>229</v>
      </c>
      <c r="B106" s="190" t="s">
        <v>137</v>
      </c>
      <c r="C106" s="194"/>
      <c r="D106" s="192">
        <f>SUM(D107:D126)+1</f>
        <v>172</v>
      </c>
      <c r="E106" s="192">
        <f>SUM(E107:E126)</f>
        <v>0</v>
      </c>
      <c r="F106" s="193">
        <f t="shared" si="54"/>
        <v>0</v>
      </c>
      <c r="G106" s="192">
        <f>SUM(G107:G126)</f>
        <v>0</v>
      </c>
      <c r="H106" s="193">
        <f t="shared" si="55"/>
        <v>0</v>
      </c>
      <c r="I106" s="192">
        <f>SUM(I107:I126)</f>
        <v>6</v>
      </c>
      <c r="J106" s="193">
        <f t="shared" si="56"/>
        <v>0.03488372093023256</v>
      </c>
      <c r="K106" s="192">
        <f>SUM(K107:K126)+1</f>
        <v>152</v>
      </c>
      <c r="L106" s="193">
        <f t="shared" si="57"/>
        <v>0.8837209302325582</v>
      </c>
      <c r="M106" s="192">
        <f>SUM(M107:M126)</f>
        <v>14</v>
      </c>
      <c r="N106" s="193">
        <f t="shared" si="58"/>
        <v>0.08139534883720931</v>
      </c>
      <c r="O106" s="125"/>
      <c r="P106" s="125"/>
      <c r="Q106" s="125"/>
      <c r="R106" s="37"/>
      <c r="S106" s="183" t="s">
        <v>140</v>
      </c>
      <c r="T106" s="183"/>
      <c r="U106" s="203" t="str">
        <f t="shared" si="28"/>
        <v>B</v>
      </c>
      <c r="V106" s="127">
        <v>99</v>
      </c>
      <c r="W106" s="172">
        <f t="shared" si="51"/>
        <v>0</v>
      </c>
      <c r="X106" s="172">
        <f t="shared" si="52"/>
        <v>0</v>
      </c>
      <c r="Y106" s="172">
        <f t="shared" si="53"/>
        <v>1</v>
      </c>
      <c r="DY106" s="128"/>
      <c r="DZ106" s="128"/>
      <c r="EA106" s="129"/>
      <c r="EB106" s="128"/>
      <c r="EC106" s="129"/>
      <c r="ED106" s="136"/>
      <c r="EE106" s="136"/>
      <c r="EF106" s="95"/>
      <c r="EG106" s="130"/>
      <c r="EH106" s="131"/>
      <c r="EI106" s="132"/>
      <c r="EJ106" s="131"/>
      <c r="EK106" s="132"/>
      <c r="EL106" s="131"/>
      <c r="EM106" s="106"/>
      <c r="EN106" s="106"/>
      <c r="EO106" s="133"/>
    </row>
    <row r="107" spans="1:145" s="14" customFormat="1" ht="24.75" customHeight="1">
      <c r="A107" s="103">
        <v>1</v>
      </c>
      <c r="B107" s="61" t="s">
        <v>26</v>
      </c>
      <c r="C107" s="37" t="s">
        <v>144</v>
      </c>
      <c r="D107" s="55">
        <v>9</v>
      </c>
      <c r="E107" s="58">
        <v>0</v>
      </c>
      <c r="F107" s="111">
        <f t="shared" si="54"/>
        <v>0</v>
      </c>
      <c r="G107" s="58">
        <v>0</v>
      </c>
      <c r="H107" s="111">
        <f t="shared" si="55"/>
        <v>0</v>
      </c>
      <c r="I107" s="58">
        <v>0</v>
      </c>
      <c r="J107" s="111">
        <f t="shared" si="56"/>
        <v>0</v>
      </c>
      <c r="K107" s="58">
        <v>9</v>
      </c>
      <c r="L107" s="111">
        <f t="shared" si="57"/>
        <v>1</v>
      </c>
      <c r="M107" s="58">
        <v>0</v>
      </c>
      <c r="N107" s="111">
        <f t="shared" si="58"/>
        <v>0</v>
      </c>
      <c r="O107" s="183" t="str">
        <f aca="true" t="shared" si="59" ref="O107:O126">IF(H107&lt;&gt;0%,"D","#")</f>
        <v>#</v>
      </c>
      <c r="P107" s="183" t="str">
        <f aca="true" t="shared" si="60" ref="P107:P126">IF((J107+L107+N107)&gt;=50%,"C","#")</f>
        <v>C</v>
      </c>
      <c r="Q107" s="183" t="str">
        <f aca="true" t="shared" si="61" ref="Q107:Q126">IF((L107+N107)&gt;=50%,"B","#")</f>
        <v>B</v>
      </c>
      <c r="R107" s="183" t="str">
        <f aca="true" t="shared" si="62" ref="R107:R126">IF(N107&gt;=50%,"A","#")</f>
        <v>#</v>
      </c>
      <c r="S107" s="56" t="s">
        <v>140</v>
      </c>
      <c r="T107" s="57"/>
      <c r="U107" s="202" t="str">
        <f t="shared" si="28"/>
        <v>B</v>
      </c>
      <c r="V107" s="14">
        <v>100</v>
      </c>
      <c r="W107" s="172"/>
      <c r="X107" s="172"/>
      <c r="Y107" s="172"/>
      <c r="DY107" s="93"/>
      <c r="DZ107" s="93"/>
      <c r="EA107" s="94"/>
      <c r="EB107" s="93"/>
      <c r="EC107" s="94"/>
      <c r="ED107" s="101"/>
      <c r="EE107" s="101"/>
      <c r="EF107" s="95"/>
      <c r="EG107" s="96"/>
      <c r="EH107" s="97"/>
      <c r="EI107" s="98"/>
      <c r="EJ107" s="97"/>
      <c r="EK107" s="98"/>
      <c r="EL107" s="97"/>
      <c r="EM107" s="12"/>
      <c r="EN107" s="106"/>
      <c r="EO107" s="11"/>
    </row>
    <row r="108" spans="1:145" s="14" customFormat="1" ht="24.75" customHeight="1">
      <c r="A108" s="103">
        <v>2</v>
      </c>
      <c r="B108" s="61" t="s">
        <v>95</v>
      </c>
      <c r="C108" s="37" t="s">
        <v>144</v>
      </c>
      <c r="D108" s="55">
        <v>7</v>
      </c>
      <c r="E108" s="58">
        <v>0</v>
      </c>
      <c r="F108" s="111">
        <f t="shared" si="54"/>
        <v>0</v>
      </c>
      <c r="G108" s="58">
        <v>0</v>
      </c>
      <c r="H108" s="111">
        <f t="shared" si="55"/>
        <v>0</v>
      </c>
      <c r="I108" s="58">
        <v>0</v>
      </c>
      <c r="J108" s="111">
        <f t="shared" si="56"/>
        <v>0</v>
      </c>
      <c r="K108" s="58">
        <v>4</v>
      </c>
      <c r="L108" s="111">
        <f t="shared" si="57"/>
        <v>0.5714285714285714</v>
      </c>
      <c r="M108" s="58">
        <v>3</v>
      </c>
      <c r="N108" s="111">
        <f t="shared" si="58"/>
        <v>0.42857142857142855</v>
      </c>
      <c r="O108" s="183" t="str">
        <f t="shared" si="59"/>
        <v>#</v>
      </c>
      <c r="P108" s="183" t="str">
        <f t="shared" si="60"/>
        <v>C</v>
      </c>
      <c r="Q108" s="183" t="str">
        <f t="shared" si="61"/>
        <v>B</v>
      </c>
      <c r="R108" s="183" t="str">
        <f t="shared" si="62"/>
        <v>#</v>
      </c>
      <c r="S108" s="56" t="s">
        <v>140</v>
      </c>
      <c r="T108" s="57"/>
      <c r="U108" s="202" t="str">
        <f t="shared" si="28"/>
        <v>B</v>
      </c>
      <c r="V108" s="127">
        <v>101</v>
      </c>
      <c r="W108" s="172">
        <f aca="true" t="shared" si="63" ref="W108:W127">IF(R108&gt;=20%,1,0)</f>
        <v>1</v>
      </c>
      <c r="X108" s="172">
        <f aca="true" t="shared" si="64" ref="X108:X127">IF(J108=0,1,0)</f>
        <v>1</v>
      </c>
      <c r="Y108" s="172">
        <f aca="true" t="shared" si="65" ref="Y108:Y127">IF(H108=0,1,0)</f>
        <v>1</v>
      </c>
      <c r="DY108" s="93">
        <v>1</v>
      </c>
      <c r="DZ108" s="93">
        <v>0.8</v>
      </c>
      <c r="EA108" s="94" t="s">
        <v>68</v>
      </c>
      <c r="EB108" s="93" t="s">
        <v>64</v>
      </c>
      <c r="EC108" s="94" t="s">
        <v>62</v>
      </c>
      <c r="ED108" s="94" t="s">
        <v>63</v>
      </c>
      <c r="EE108" s="94" t="s">
        <v>140</v>
      </c>
      <c r="EF108" s="95" t="e">
        <f>VLOOKUP(DX108,#REF!,28,0)</f>
        <v>#REF!</v>
      </c>
      <c r="EG108" s="96" t="e">
        <f>VLOOKUP(DX108,#REF!,29,0)</f>
        <v>#REF!</v>
      </c>
      <c r="EH108" s="97" t="e">
        <f>EG108/EF108</f>
        <v>#REF!</v>
      </c>
      <c r="EI108" s="98" t="e">
        <f>VLOOKUP(DX108,#REF!,30,0)</f>
        <v>#REF!</v>
      </c>
      <c r="EJ108" s="97" t="e">
        <f>EI108/EF108</f>
        <v>#REF!</v>
      </c>
      <c r="EK108" s="98" t="e">
        <f>VLOOKUP(DX108,#REF!,31,0)</f>
        <v>#REF!</v>
      </c>
      <c r="EL108" s="97" t="e">
        <f>EK108/EF108</f>
        <v>#REF!</v>
      </c>
      <c r="EM108" s="12" t="s">
        <v>140</v>
      </c>
      <c r="EN108" s="106">
        <f>EP108</f>
        <v>0</v>
      </c>
      <c r="EO108" s="11"/>
    </row>
    <row r="109" spans="1:145" s="14" customFormat="1" ht="24.75" customHeight="1">
      <c r="A109" s="103">
        <v>3</v>
      </c>
      <c r="B109" s="61" t="s">
        <v>27</v>
      </c>
      <c r="C109" s="37" t="s">
        <v>144</v>
      </c>
      <c r="D109" s="55">
        <v>4</v>
      </c>
      <c r="E109" s="58">
        <v>0</v>
      </c>
      <c r="F109" s="111">
        <f t="shared" si="54"/>
        <v>0</v>
      </c>
      <c r="G109" s="58">
        <v>0</v>
      </c>
      <c r="H109" s="111">
        <f t="shared" si="55"/>
        <v>0</v>
      </c>
      <c r="I109" s="58">
        <v>0</v>
      </c>
      <c r="J109" s="111">
        <f t="shared" si="56"/>
        <v>0</v>
      </c>
      <c r="K109" s="58">
        <v>3</v>
      </c>
      <c r="L109" s="111">
        <f t="shared" si="57"/>
        <v>0.75</v>
      </c>
      <c r="M109" s="58">
        <v>1</v>
      </c>
      <c r="N109" s="111">
        <f t="shared" si="58"/>
        <v>0.25</v>
      </c>
      <c r="O109" s="183" t="str">
        <f t="shared" si="59"/>
        <v>#</v>
      </c>
      <c r="P109" s="183" t="str">
        <f t="shared" si="60"/>
        <v>C</v>
      </c>
      <c r="Q109" s="183" t="str">
        <f t="shared" si="61"/>
        <v>B</v>
      </c>
      <c r="R109" s="183" t="str">
        <f t="shared" si="62"/>
        <v>#</v>
      </c>
      <c r="S109" s="56" t="s">
        <v>140</v>
      </c>
      <c r="T109" s="57"/>
      <c r="U109" s="202" t="str">
        <f t="shared" si="28"/>
        <v>B</v>
      </c>
      <c r="V109" s="14">
        <v>102</v>
      </c>
      <c r="W109" s="172">
        <f t="shared" si="63"/>
        <v>1</v>
      </c>
      <c r="X109" s="172">
        <f t="shared" si="64"/>
        <v>1</v>
      </c>
      <c r="Y109" s="172">
        <f t="shared" si="65"/>
        <v>1</v>
      </c>
      <c r="DY109" s="93">
        <v>1</v>
      </c>
      <c r="DZ109" s="93">
        <v>1</v>
      </c>
      <c r="EA109" s="93" t="s">
        <v>74</v>
      </c>
      <c r="EB109" s="93" t="s">
        <v>64</v>
      </c>
      <c r="EC109" s="94" t="s">
        <v>62</v>
      </c>
      <c r="ED109" s="94" t="s">
        <v>63</v>
      </c>
      <c r="EE109" s="94" t="s">
        <v>144</v>
      </c>
      <c r="EF109" s="95" t="e">
        <f>VLOOKUP(DX109,#REF!,28,0)</f>
        <v>#REF!</v>
      </c>
      <c r="EG109" s="96" t="e">
        <f>VLOOKUP(DX109,#REF!,29,0)</f>
        <v>#REF!</v>
      </c>
      <c r="EH109" s="97" t="e">
        <f>EG109/EF109</f>
        <v>#REF!</v>
      </c>
      <c r="EI109" s="98" t="e">
        <f>VLOOKUP(DX109,#REF!,30,0)</f>
        <v>#REF!</v>
      </c>
      <c r="EJ109" s="97" t="e">
        <f>EI109/EF109</f>
        <v>#REF!</v>
      </c>
      <c r="EK109" s="98" t="e">
        <f>VLOOKUP(DX109,#REF!,31,0)</f>
        <v>#REF!</v>
      </c>
      <c r="EL109" s="97" t="e">
        <f>EK109/EF109</f>
        <v>#REF!</v>
      </c>
      <c r="EM109" s="12" t="s">
        <v>140</v>
      </c>
      <c r="EN109" s="106">
        <f>EP109</f>
        <v>0</v>
      </c>
      <c r="EO109" s="11"/>
    </row>
    <row r="110" spans="1:145" s="14" customFormat="1" ht="24.75" customHeight="1">
      <c r="A110" s="103">
        <v>4</v>
      </c>
      <c r="B110" s="61" t="s">
        <v>96</v>
      </c>
      <c r="C110" s="37" t="s">
        <v>144</v>
      </c>
      <c r="D110" s="55">
        <v>6</v>
      </c>
      <c r="E110" s="58">
        <v>0</v>
      </c>
      <c r="F110" s="111">
        <f t="shared" si="54"/>
        <v>0</v>
      </c>
      <c r="G110" s="58">
        <v>0</v>
      </c>
      <c r="H110" s="111">
        <f t="shared" si="55"/>
        <v>0</v>
      </c>
      <c r="I110" s="58">
        <v>0</v>
      </c>
      <c r="J110" s="111">
        <f t="shared" si="56"/>
        <v>0</v>
      </c>
      <c r="K110" s="58">
        <v>5</v>
      </c>
      <c r="L110" s="111">
        <f t="shared" si="57"/>
        <v>0.8333333333333334</v>
      </c>
      <c r="M110" s="58">
        <v>1</v>
      </c>
      <c r="N110" s="111">
        <f t="shared" si="58"/>
        <v>0.16666666666666666</v>
      </c>
      <c r="O110" s="183" t="str">
        <f t="shared" si="59"/>
        <v>#</v>
      </c>
      <c r="P110" s="183" t="str">
        <f t="shared" si="60"/>
        <v>C</v>
      </c>
      <c r="Q110" s="183" t="str">
        <f t="shared" si="61"/>
        <v>B</v>
      </c>
      <c r="R110" s="183" t="str">
        <f t="shared" si="62"/>
        <v>#</v>
      </c>
      <c r="S110" s="56" t="s">
        <v>140</v>
      </c>
      <c r="T110" s="57"/>
      <c r="U110" s="202" t="str">
        <f t="shared" si="28"/>
        <v>B</v>
      </c>
      <c r="V110" s="127">
        <v>103</v>
      </c>
      <c r="W110" s="172">
        <f t="shared" si="63"/>
        <v>1</v>
      </c>
      <c r="X110" s="172">
        <f t="shared" si="64"/>
        <v>1</v>
      </c>
      <c r="Y110" s="172">
        <f t="shared" si="65"/>
        <v>1</v>
      </c>
      <c r="DY110" s="93">
        <v>1</v>
      </c>
      <c r="DZ110" s="93">
        <v>1</v>
      </c>
      <c r="EA110" s="94" t="s">
        <v>70</v>
      </c>
      <c r="EB110" s="93" t="s">
        <v>64</v>
      </c>
      <c r="EC110" s="94" t="s">
        <v>62</v>
      </c>
      <c r="ED110" s="94" t="s">
        <v>63</v>
      </c>
      <c r="EE110" s="94" t="s">
        <v>140</v>
      </c>
      <c r="EF110" s="95" t="e">
        <f>VLOOKUP(DX110,#REF!,28,0)</f>
        <v>#REF!</v>
      </c>
      <c r="EG110" s="96" t="e">
        <f>VLOOKUP(DX110,#REF!,29,0)</f>
        <v>#REF!</v>
      </c>
      <c r="EH110" s="97" t="e">
        <f>EG110/EF110</f>
        <v>#REF!</v>
      </c>
      <c r="EI110" s="98" t="e">
        <f>VLOOKUP(DX110,#REF!,30,0)</f>
        <v>#REF!</v>
      </c>
      <c r="EJ110" s="97" t="e">
        <f>EI110/EF110</f>
        <v>#REF!</v>
      </c>
      <c r="EK110" s="98" t="e">
        <f>VLOOKUP(DX110,#REF!,31,0)</f>
        <v>#REF!</v>
      </c>
      <c r="EL110" s="97" t="e">
        <f>EK110/EF110</f>
        <v>#REF!</v>
      </c>
      <c r="EM110" s="12" t="s">
        <v>144</v>
      </c>
      <c r="EN110" s="106">
        <f>EP110</f>
        <v>0</v>
      </c>
      <c r="EO110" s="11"/>
    </row>
    <row r="111" spans="1:145" s="14" customFormat="1" ht="24.75" customHeight="1">
      <c r="A111" s="103">
        <v>5</v>
      </c>
      <c r="B111" s="61" t="s">
        <v>248</v>
      </c>
      <c r="C111" s="37" t="s">
        <v>144</v>
      </c>
      <c r="D111" s="55">
        <v>7</v>
      </c>
      <c r="E111" s="58">
        <v>0</v>
      </c>
      <c r="F111" s="111">
        <f t="shared" si="54"/>
        <v>0</v>
      </c>
      <c r="G111" s="58">
        <v>0</v>
      </c>
      <c r="H111" s="111">
        <f t="shared" si="55"/>
        <v>0</v>
      </c>
      <c r="I111" s="58">
        <v>0</v>
      </c>
      <c r="J111" s="111">
        <f t="shared" si="56"/>
        <v>0</v>
      </c>
      <c r="K111" s="58">
        <v>5</v>
      </c>
      <c r="L111" s="111">
        <f t="shared" si="57"/>
        <v>0.7142857142857143</v>
      </c>
      <c r="M111" s="58">
        <v>2</v>
      </c>
      <c r="N111" s="111">
        <f t="shared" si="58"/>
        <v>0.2857142857142857</v>
      </c>
      <c r="O111" s="183" t="str">
        <f t="shared" si="59"/>
        <v>#</v>
      </c>
      <c r="P111" s="183" t="str">
        <f t="shared" si="60"/>
        <v>C</v>
      </c>
      <c r="Q111" s="183" t="str">
        <f t="shared" si="61"/>
        <v>B</v>
      </c>
      <c r="R111" s="183" t="str">
        <f t="shared" si="62"/>
        <v>#</v>
      </c>
      <c r="S111" s="56" t="s">
        <v>140</v>
      </c>
      <c r="T111" s="57"/>
      <c r="U111" s="202" t="str">
        <f t="shared" si="28"/>
        <v>B</v>
      </c>
      <c r="V111" s="14">
        <v>104</v>
      </c>
      <c r="W111" s="172">
        <f t="shared" si="63"/>
        <v>1</v>
      </c>
      <c r="X111" s="172">
        <f t="shared" si="64"/>
        <v>1</v>
      </c>
      <c r="Y111" s="172">
        <f t="shared" si="65"/>
        <v>1</v>
      </c>
      <c r="DY111" s="93"/>
      <c r="DZ111" s="93"/>
      <c r="EA111" s="94"/>
      <c r="EB111" s="93"/>
      <c r="EC111" s="94"/>
      <c r="ED111" s="94"/>
      <c r="EE111" s="94"/>
      <c r="EF111" s="95"/>
      <c r="EG111" s="96"/>
      <c r="EH111" s="97"/>
      <c r="EI111" s="98"/>
      <c r="EJ111" s="97"/>
      <c r="EK111" s="98"/>
      <c r="EL111" s="97"/>
      <c r="EM111" s="12"/>
      <c r="EN111" s="106"/>
      <c r="EO111" s="11"/>
    </row>
    <row r="112" spans="1:145" s="14" customFormat="1" ht="24.75" customHeight="1">
      <c r="A112" s="103">
        <v>6</v>
      </c>
      <c r="B112" s="61" t="s">
        <v>29</v>
      </c>
      <c r="C112" s="37" t="s">
        <v>144</v>
      </c>
      <c r="D112" s="55">
        <v>8</v>
      </c>
      <c r="E112" s="58">
        <v>0</v>
      </c>
      <c r="F112" s="111">
        <f t="shared" si="54"/>
        <v>0</v>
      </c>
      <c r="G112" s="58">
        <v>0</v>
      </c>
      <c r="H112" s="111">
        <f t="shared" si="55"/>
        <v>0</v>
      </c>
      <c r="I112" s="58">
        <v>0</v>
      </c>
      <c r="J112" s="111">
        <f t="shared" si="56"/>
        <v>0</v>
      </c>
      <c r="K112" s="58">
        <v>8</v>
      </c>
      <c r="L112" s="111">
        <f t="shared" si="57"/>
        <v>1</v>
      </c>
      <c r="M112" s="58">
        <v>0</v>
      </c>
      <c r="N112" s="111">
        <f t="shared" si="58"/>
        <v>0</v>
      </c>
      <c r="O112" s="183" t="str">
        <f t="shared" si="59"/>
        <v>#</v>
      </c>
      <c r="P112" s="183" t="str">
        <f t="shared" si="60"/>
        <v>C</v>
      </c>
      <c r="Q112" s="183" t="str">
        <f t="shared" si="61"/>
        <v>B</v>
      </c>
      <c r="R112" s="183" t="str">
        <f t="shared" si="62"/>
        <v>#</v>
      </c>
      <c r="S112" s="56" t="s">
        <v>140</v>
      </c>
      <c r="T112" s="57"/>
      <c r="U112" s="202" t="str">
        <f t="shared" si="28"/>
        <v>B</v>
      </c>
      <c r="V112" s="127">
        <v>105</v>
      </c>
      <c r="W112" s="172">
        <f t="shared" si="63"/>
        <v>1</v>
      </c>
      <c r="X112" s="172">
        <f t="shared" si="64"/>
        <v>1</v>
      </c>
      <c r="Y112" s="172">
        <f t="shared" si="65"/>
        <v>1</v>
      </c>
      <c r="DY112" s="93"/>
      <c r="DZ112" s="93"/>
      <c r="EA112" s="94"/>
      <c r="EB112" s="93"/>
      <c r="EC112" s="94"/>
      <c r="ED112" s="94"/>
      <c r="EE112" s="94"/>
      <c r="EF112" s="95"/>
      <c r="EG112" s="96"/>
      <c r="EH112" s="97"/>
      <c r="EI112" s="98"/>
      <c r="EJ112" s="97"/>
      <c r="EK112" s="98"/>
      <c r="EL112" s="97"/>
      <c r="EM112" s="12"/>
      <c r="EN112" s="106"/>
      <c r="EO112" s="11"/>
    </row>
    <row r="113" spans="1:145" s="14" customFormat="1" ht="24.75" customHeight="1">
      <c r="A113" s="103">
        <v>7</v>
      </c>
      <c r="B113" s="61" t="s">
        <v>94</v>
      </c>
      <c r="C113" s="37" t="s">
        <v>140</v>
      </c>
      <c r="D113" s="55">
        <v>3</v>
      </c>
      <c r="E113" s="58">
        <v>0</v>
      </c>
      <c r="F113" s="111">
        <f t="shared" si="54"/>
        <v>0</v>
      </c>
      <c r="G113" s="58">
        <v>0</v>
      </c>
      <c r="H113" s="111">
        <f t="shared" si="55"/>
        <v>0</v>
      </c>
      <c r="I113" s="58">
        <v>0</v>
      </c>
      <c r="J113" s="111">
        <f t="shared" si="56"/>
        <v>0</v>
      </c>
      <c r="K113" s="58">
        <v>3</v>
      </c>
      <c r="L113" s="111">
        <f t="shared" si="57"/>
        <v>1</v>
      </c>
      <c r="M113" s="58">
        <v>0</v>
      </c>
      <c r="N113" s="111">
        <f t="shared" si="58"/>
        <v>0</v>
      </c>
      <c r="O113" s="183" t="str">
        <f t="shared" si="59"/>
        <v>#</v>
      </c>
      <c r="P113" s="183" t="str">
        <f t="shared" si="60"/>
        <v>C</v>
      </c>
      <c r="Q113" s="183" t="str">
        <f t="shared" si="61"/>
        <v>B</v>
      </c>
      <c r="R113" s="183" t="str">
        <f t="shared" si="62"/>
        <v>#</v>
      </c>
      <c r="S113" s="56" t="s">
        <v>140</v>
      </c>
      <c r="T113" s="57"/>
      <c r="U113" s="202" t="str">
        <f t="shared" si="28"/>
        <v>B</v>
      </c>
      <c r="V113" s="14">
        <v>106</v>
      </c>
      <c r="W113" s="172">
        <f t="shared" si="63"/>
        <v>1</v>
      </c>
      <c r="X113" s="172">
        <f t="shared" si="64"/>
        <v>1</v>
      </c>
      <c r="Y113" s="172">
        <f t="shared" si="65"/>
        <v>1</v>
      </c>
      <c r="DY113" s="93"/>
      <c r="DZ113" s="93"/>
      <c r="EA113" s="94"/>
      <c r="EB113" s="93"/>
      <c r="EC113" s="94"/>
      <c r="ED113" s="94"/>
      <c r="EE113" s="94"/>
      <c r="EF113" s="95"/>
      <c r="EG113" s="96"/>
      <c r="EH113" s="97"/>
      <c r="EI113" s="98"/>
      <c r="EJ113" s="97"/>
      <c r="EK113" s="98"/>
      <c r="EL113" s="97"/>
      <c r="EM113" s="12"/>
      <c r="EN113" s="106"/>
      <c r="EO113" s="11"/>
    </row>
    <row r="114" spans="1:145" s="14" customFormat="1" ht="24.75" customHeight="1">
      <c r="A114" s="103">
        <v>8</v>
      </c>
      <c r="B114" s="61" t="s">
        <v>98</v>
      </c>
      <c r="C114" s="37" t="s">
        <v>144</v>
      </c>
      <c r="D114" s="55">
        <v>9</v>
      </c>
      <c r="E114" s="58">
        <v>0</v>
      </c>
      <c r="F114" s="111">
        <f t="shared" si="54"/>
        <v>0</v>
      </c>
      <c r="G114" s="58">
        <v>0</v>
      </c>
      <c r="H114" s="111">
        <f t="shared" si="55"/>
        <v>0</v>
      </c>
      <c r="I114" s="58">
        <v>0</v>
      </c>
      <c r="J114" s="111">
        <f t="shared" si="56"/>
        <v>0</v>
      </c>
      <c r="K114" s="58">
        <v>8</v>
      </c>
      <c r="L114" s="111">
        <f t="shared" si="57"/>
        <v>0.8888888888888888</v>
      </c>
      <c r="M114" s="58">
        <v>1</v>
      </c>
      <c r="N114" s="111">
        <f t="shared" si="58"/>
        <v>0.1111111111111111</v>
      </c>
      <c r="O114" s="183" t="str">
        <f t="shared" si="59"/>
        <v>#</v>
      </c>
      <c r="P114" s="183" t="str">
        <f t="shared" si="60"/>
        <v>C</v>
      </c>
      <c r="Q114" s="183" t="str">
        <f t="shared" si="61"/>
        <v>B</v>
      </c>
      <c r="R114" s="183" t="str">
        <f t="shared" si="62"/>
        <v>#</v>
      </c>
      <c r="S114" s="56" t="s">
        <v>140</v>
      </c>
      <c r="T114" s="57"/>
      <c r="U114" s="202" t="str">
        <f t="shared" si="28"/>
        <v>B</v>
      </c>
      <c r="V114" s="127">
        <v>107</v>
      </c>
      <c r="W114" s="172">
        <f t="shared" si="63"/>
        <v>1</v>
      </c>
      <c r="X114" s="172">
        <f t="shared" si="64"/>
        <v>1</v>
      </c>
      <c r="Y114" s="172">
        <f t="shared" si="65"/>
        <v>1</v>
      </c>
      <c r="DY114" s="93">
        <v>1</v>
      </c>
      <c r="DZ114" s="93">
        <v>1</v>
      </c>
      <c r="EA114" s="94" t="s">
        <v>70</v>
      </c>
      <c r="EB114" s="93" t="s">
        <v>64</v>
      </c>
      <c r="EC114" s="94" t="s">
        <v>62</v>
      </c>
      <c r="ED114" s="94" t="s">
        <v>63</v>
      </c>
      <c r="EE114" s="94" t="s">
        <v>140</v>
      </c>
      <c r="EF114" s="95" t="e">
        <f>VLOOKUP(DX114,#REF!,28,0)</f>
        <v>#REF!</v>
      </c>
      <c r="EG114" s="96" t="e">
        <f>VLOOKUP(DX114,#REF!,29,0)</f>
        <v>#REF!</v>
      </c>
      <c r="EH114" s="97" t="e">
        <f>EG114/EF114</f>
        <v>#REF!</v>
      </c>
      <c r="EI114" s="98" t="e">
        <f>VLOOKUP(DX114,#REF!,30,0)</f>
        <v>#REF!</v>
      </c>
      <c r="EJ114" s="97" t="e">
        <f>EI114/EF114</f>
        <v>#REF!</v>
      </c>
      <c r="EK114" s="98" t="e">
        <f>VLOOKUP(DX114,#REF!,31,0)</f>
        <v>#REF!</v>
      </c>
      <c r="EL114" s="97" t="e">
        <f>EK114/EF114</f>
        <v>#REF!</v>
      </c>
      <c r="EM114" s="12" t="s">
        <v>144</v>
      </c>
      <c r="EN114" s="106">
        <f>EP114</f>
        <v>0</v>
      </c>
      <c r="EO114" s="11"/>
    </row>
    <row r="115" spans="1:145" s="14" customFormat="1" ht="24.75" customHeight="1">
      <c r="A115" s="103">
        <v>9</v>
      </c>
      <c r="B115" s="61" t="s">
        <v>249</v>
      </c>
      <c r="C115" s="37" t="s">
        <v>144</v>
      </c>
      <c r="D115" s="55">
        <v>7</v>
      </c>
      <c r="E115" s="58">
        <v>0</v>
      </c>
      <c r="F115" s="111">
        <f t="shared" si="54"/>
        <v>0</v>
      </c>
      <c r="G115" s="58">
        <v>0</v>
      </c>
      <c r="H115" s="111">
        <f t="shared" si="55"/>
        <v>0</v>
      </c>
      <c r="I115" s="58">
        <v>0</v>
      </c>
      <c r="J115" s="111">
        <f t="shared" si="56"/>
        <v>0</v>
      </c>
      <c r="K115" s="58">
        <v>3</v>
      </c>
      <c r="L115" s="111">
        <f t="shared" si="57"/>
        <v>0.42857142857142855</v>
      </c>
      <c r="M115" s="58">
        <v>4</v>
      </c>
      <c r="N115" s="111">
        <f t="shared" si="58"/>
        <v>0.5714285714285714</v>
      </c>
      <c r="O115" s="183" t="str">
        <f t="shared" si="59"/>
        <v>#</v>
      </c>
      <c r="P115" s="183" t="str">
        <f t="shared" si="60"/>
        <v>C</v>
      </c>
      <c r="Q115" s="183" t="str">
        <f t="shared" si="61"/>
        <v>B</v>
      </c>
      <c r="R115" s="183" t="str">
        <f t="shared" si="62"/>
        <v>A</v>
      </c>
      <c r="S115" s="56" t="s">
        <v>144</v>
      </c>
      <c r="T115" s="57"/>
      <c r="U115" s="202" t="str">
        <f t="shared" si="28"/>
        <v>A</v>
      </c>
      <c r="V115" s="14">
        <v>108</v>
      </c>
      <c r="W115" s="172">
        <f t="shared" si="63"/>
        <v>1</v>
      </c>
      <c r="X115" s="172">
        <f t="shared" si="64"/>
        <v>1</v>
      </c>
      <c r="Y115" s="172">
        <f t="shared" si="65"/>
        <v>1</v>
      </c>
      <c r="DY115" s="93">
        <v>1</v>
      </c>
      <c r="DZ115" s="93">
        <v>1</v>
      </c>
      <c r="EA115" s="94">
        <v>0.3</v>
      </c>
      <c r="EB115" s="93" t="s">
        <v>64</v>
      </c>
      <c r="EC115" s="94" t="s">
        <v>62</v>
      </c>
      <c r="ED115" s="94" t="s">
        <v>63</v>
      </c>
      <c r="EE115" s="94" t="s">
        <v>140</v>
      </c>
      <c r="EF115" s="95" t="e">
        <f>VLOOKUP(DX115,#REF!,28,0)</f>
        <v>#REF!</v>
      </c>
      <c r="EG115" s="96" t="e">
        <f>VLOOKUP(DX115,#REF!,29,0)</f>
        <v>#REF!</v>
      </c>
      <c r="EH115" s="97" t="e">
        <f>EG115/EF115</f>
        <v>#REF!</v>
      </c>
      <c r="EI115" s="98" t="e">
        <f>VLOOKUP(DX115,#REF!,30,0)</f>
        <v>#REF!</v>
      </c>
      <c r="EJ115" s="97" t="e">
        <f>EI115/EF115</f>
        <v>#REF!</v>
      </c>
      <c r="EK115" s="98" t="e">
        <f>VLOOKUP(DX115,#REF!,31,0)</f>
        <v>#REF!</v>
      </c>
      <c r="EL115" s="97" t="e">
        <f>EK115/EF115</f>
        <v>#REF!</v>
      </c>
      <c r="EM115" s="12" t="s">
        <v>144</v>
      </c>
      <c r="EN115" s="106">
        <f>EP115</f>
        <v>0</v>
      </c>
      <c r="EO115" s="11"/>
    </row>
    <row r="116" spans="1:145" s="14" customFormat="1" ht="24.75" customHeight="1">
      <c r="A116" s="103">
        <v>10</v>
      </c>
      <c r="B116" s="61" t="s">
        <v>71</v>
      </c>
      <c r="C116" s="71" t="s">
        <v>140</v>
      </c>
      <c r="D116" s="55">
        <v>6</v>
      </c>
      <c r="E116" s="58">
        <v>0</v>
      </c>
      <c r="F116" s="111">
        <f t="shared" si="54"/>
        <v>0</v>
      </c>
      <c r="G116" s="58">
        <v>0</v>
      </c>
      <c r="H116" s="111">
        <f t="shared" si="55"/>
        <v>0</v>
      </c>
      <c r="I116" s="58">
        <v>0</v>
      </c>
      <c r="J116" s="111">
        <f t="shared" si="56"/>
        <v>0</v>
      </c>
      <c r="K116" s="58">
        <v>6</v>
      </c>
      <c r="L116" s="111">
        <f t="shared" si="57"/>
        <v>1</v>
      </c>
      <c r="M116" s="58">
        <v>0</v>
      </c>
      <c r="N116" s="111">
        <f t="shared" si="58"/>
        <v>0</v>
      </c>
      <c r="O116" s="183" t="str">
        <f t="shared" si="59"/>
        <v>#</v>
      </c>
      <c r="P116" s="183" t="str">
        <f t="shared" si="60"/>
        <v>C</v>
      </c>
      <c r="Q116" s="183" t="str">
        <f t="shared" si="61"/>
        <v>B</v>
      </c>
      <c r="R116" s="183" t="str">
        <f t="shared" si="62"/>
        <v>#</v>
      </c>
      <c r="S116" s="56" t="s">
        <v>140</v>
      </c>
      <c r="T116" s="57"/>
      <c r="U116" s="202" t="str">
        <f t="shared" si="28"/>
        <v>B</v>
      </c>
      <c r="V116" s="127">
        <v>109</v>
      </c>
      <c r="W116" s="172">
        <f t="shared" si="63"/>
        <v>1</v>
      </c>
      <c r="X116" s="172">
        <f t="shared" si="64"/>
        <v>1</v>
      </c>
      <c r="Y116" s="172">
        <f t="shared" si="65"/>
        <v>1</v>
      </c>
      <c r="DY116" s="100">
        <v>1</v>
      </c>
      <c r="DZ116" s="100">
        <v>1</v>
      </c>
      <c r="EA116" s="100" t="s">
        <v>138</v>
      </c>
      <c r="EB116" s="100" t="s">
        <v>64</v>
      </c>
      <c r="EC116" s="100" t="s">
        <v>62</v>
      </c>
      <c r="ED116" s="100" t="s">
        <v>63</v>
      </c>
      <c r="EE116" s="100" t="s">
        <v>140</v>
      </c>
      <c r="EF116" s="95" t="e">
        <f>VLOOKUP(DX116,#REF!,28,0)</f>
        <v>#REF!</v>
      </c>
      <c r="EG116" s="96" t="e">
        <f>VLOOKUP(DX116,#REF!,29,0)</f>
        <v>#REF!</v>
      </c>
      <c r="EH116" s="97" t="e">
        <f>EG116/EF116</f>
        <v>#REF!</v>
      </c>
      <c r="EI116" s="98" t="e">
        <f>VLOOKUP(DX116,#REF!,30,0)</f>
        <v>#REF!</v>
      </c>
      <c r="EJ116" s="97" t="e">
        <f>EI116/EF116</f>
        <v>#REF!</v>
      </c>
      <c r="EK116" s="98" t="e">
        <f>VLOOKUP(DX116,#REF!,31,0)</f>
        <v>#REF!</v>
      </c>
      <c r="EL116" s="97" t="e">
        <f>EK116/EF116</f>
        <v>#REF!</v>
      </c>
      <c r="EM116" s="102" t="s">
        <v>140</v>
      </c>
      <c r="EN116" s="106">
        <f>EP116</f>
        <v>0</v>
      </c>
      <c r="EO116" s="11"/>
    </row>
    <row r="117" spans="1:145" s="14" customFormat="1" ht="24.75" customHeight="1">
      <c r="A117" s="103">
        <v>11</v>
      </c>
      <c r="B117" s="61" t="s">
        <v>100</v>
      </c>
      <c r="C117" s="37" t="s">
        <v>144</v>
      </c>
      <c r="D117" s="55">
        <v>2</v>
      </c>
      <c r="E117" s="58">
        <v>0</v>
      </c>
      <c r="F117" s="111">
        <f t="shared" si="54"/>
        <v>0</v>
      </c>
      <c r="G117" s="58">
        <v>0</v>
      </c>
      <c r="H117" s="111">
        <f t="shared" si="55"/>
        <v>0</v>
      </c>
      <c r="I117" s="70">
        <v>0</v>
      </c>
      <c r="J117" s="111">
        <f t="shared" si="56"/>
        <v>0</v>
      </c>
      <c r="K117" s="70">
        <v>1</v>
      </c>
      <c r="L117" s="111">
        <f t="shared" si="57"/>
        <v>0.5</v>
      </c>
      <c r="M117" s="58">
        <v>1</v>
      </c>
      <c r="N117" s="111">
        <f t="shared" si="58"/>
        <v>0.5</v>
      </c>
      <c r="O117" s="183" t="str">
        <f t="shared" si="59"/>
        <v>#</v>
      </c>
      <c r="P117" s="183" t="str">
        <f t="shared" si="60"/>
        <v>C</v>
      </c>
      <c r="Q117" s="183" t="str">
        <f t="shared" si="61"/>
        <v>B</v>
      </c>
      <c r="R117" s="183" t="str">
        <f t="shared" si="62"/>
        <v>A</v>
      </c>
      <c r="S117" s="56" t="s">
        <v>144</v>
      </c>
      <c r="T117" s="57"/>
      <c r="U117" s="202" t="str">
        <f t="shared" si="28"/>
        <v>A</v>
      </c>
      <c r="V117" s="14">
        <v>110</v>
      </c>
      <c r="W117" s="172">
        <f t="shared" si="63"/>
        <v>1</v>
      </c>
      <c r="X117" s="172">
        <f t="shared" si="64"/>
        <v>1</v>
      </c>
      <c r="Y117" s="172">
        <f t="shared" si="65"/>
        <v>1</v>
      </c>
      <c r="DY117" s="100"/>
      <c r="DZ117" s="100"/>
      <c r="EA117" s="101"/>
      <c r="EB117" s="100"/>
      <c r="EC117" s="101"/>
      <c r="ED117" s="100"/>
      <c r="EE117" s="100"/>
      <c r="EF117" s="95"/>
      <c r="EG117" s="96"/>
      <c r="EH117" s="97"/>
      <c r="EI117" s="98"/>
      <c r="EJ117" s="97"/>
      <c r="EK117" s="98"/>
      <c r="EL117" s="97"/>
      <c r="EM117" s="102"/>
      <c r="EN117" s="106"/>
      <c r="EO117" s="11"/>
    </row>
    <row r="118" spans="1:145" s="14" customFormat="1" ht="24.75" customHeight="1">
      <c r="A118" s="103">
        <v>12</v>
      </c>
      <c r="B118" s="61" t="s">
        <v>32</v>
      </c>
      <c r="C118" s="71" t="s">
        <v>144</v>
      </c>
      <c r="D118" s="55">
        <v>5</v>
      </c>
      <c r="E118" s="58">
        <v>0</v>
      </c>
      <c r="F118" s="111">
        <f t="shared" si="54"/>
        <v>0</v>
      </c>
      <c r="G118" s="58">
        <v>0</v>
      </c>
      <c r="H118" s="111">
        <f t="shared" si="55"/>
        <v>0</v>
      </c>
      <c r="I118" s="70">
        <v>1</v>
      </c>
      <c r="J118" s="111">
        <f t="shared" si="56"/>
        <v>0.2</v>
      </c>
      <c r="K118" s="70">
        <v>4</v>
      </c>
      <c r="L118" s="111">
        <f t="shared" si="57"/>
        <v>0.8</v>
      </c>
      <c r="M118" s="58">
        <v>0</v>
      </c>
      <c r="N118" s="111">
        <f t="shared" si="58"/>
        <v>0</v>
      </c>
      <c r="O118" s="183" t="str">
        <f t="shared" si="59"/>
        <v>#</v>
      </c>
      <c r="P118" s="183" t="str">
        <f t="shared" si="60"/>
        <v>C</v>
      </c>
      <c r="Q118" s="183" t="str">
        <f t="shared" si="61"/>
        <v>B</v>
      </c>
      <c r="R118" s="183" t="str">
        <f t="shared" si="62"/>
        <v>#</v>
      </c>
      <c r="S118" s="56" t="s">
        <v>140</v>
      </c>
      <c r="T118" s="57"/>
      <c r="U118" s="202" t="str">
        <f t="shared" si="28"/>
        <v>B</v>
      </c>
      <c r="V118" s="127">
        <v>111</v>
      </c>
      <c r="W118" s="172">
        <f t="shared" si="63"/>
        <v>1</v>
      </c>
      <c r="X118" s="172">
        <f t="shared" si="64"/>
        <v>0</v>
      </c>
      <c r="Y118" s="172">
        <f t="shared" si="65"/>
        <v>1</v>
      </c>
      <c r="DY118" s="100"/>
      <c r="DZ118" s="100"/>
      <c r="EA118" s="101"/>
      <c r="EB118" s="100"/>
      <c r="EC118" s="101"/>
      <c r="ED118" s="100"/>
      <c r="EE118" s="100"/>
      <c r="EF118" s="95"/>
      <c r="EG118" s="96"/>
      <c r="EH118" s="97"/>
      <c r="EI118" s="98"/>
      <c r="EJ118" s="97"/>
      <c r="EK118" s="98"/>
      <c r="EL118" s="97"/>
      <c r="EM118" s="102"/>
      <c r="EN118" s="106"/>
      <c r="EO118" s="11"/>
    </row>
    <row r="119" spans="1:145" s="14" customFormat="1" ht="24.75" customHeight="1">
      <c r="A119" s="103">
        <v>13</v>
      </c>
      <c r="B119" s="61" t="s">
        <v>33</v>
      </c>
      <c r="C119" s="71" t="s">
        <v>144</v>
      </c>
      <c r="D119" s="55">
        <v>7</v>
      </c>
      <c r="E119" s="58">
        <v>0</v>
      </c>
      <c r="F119" s="111">
        <f t="shared" si="54"/>
        <v>0</v>
      </c>
      <c r="G119" s="58">
        <v>0</v>
      </c>
      <c r="H119" s="111">
        <f t="shared" si="55"/>
        <v>0</v>
      </c>
      <c r="I119" s="58">
        <v>0</v>
      </c>
      <c r="J119" s="111">
        <f t="shared" si="56"/>
        <v>0</v>
      </c>
      <c r="K119" s="58">
        <v>7</v>
      </c>
      <c r="L119" s="111">
        <f t="shared" si="57"/>
        <v>1</v>
      </c>
      <c r="M119" s="58">
        <v>0</v>
      </c>
      <c r="N119" s="111">
        <f t="shared" si="58"/>
        <v>0</v>
      </c>
      <c r="O119" s="183" t="str">
        <f t="shared" si="59"/>
        <v>#</v>
      </c>
      <c r="P119" s="183" t="str">
        <f t="shared" si="60"/>
        <v>C</v>
      </c>
      <c r="Q119" s="183" t="str">
        <f t="shared" si="61"/>
        <v>B</v>
      </c>
      <c r="R119" s="183" t="str">
        <f t="shared" si="62"/>
        <v>#</v>
      </c>
      <c r="S119" s="56" t="s">
        <v>140</v>
      </c>
      <c r="T119" s="57"/>
      <c r="U119" s="202" t="str">
        <f t="shared" si="28"/>
        <v>B</v>
      </c>
      <c r="V119" s="14">
        <v>112</v>
      </c>
      <c r="W119" s="172">
        <f t="shared" si="63"/>
        <v>1</v>
      </c>
      <c r="X119" s="172">
        <f t="shared" si="64"/>
        <v>1</v>
      </c>
      <c r="Y119" s="172">
        <f t="shared" si="65"/>
        <v>1</v>
      </c>
      <c r="DY119" s="93">
        <v>1</v>
      </c>
      <c r="DZ119" s="93">
        <v>1</v>
      </c>
      <c r="EA119" s="94" t="s">
        <v>70</v>
      </c>
      <c r="EB119" s="93" t="s">
        <v>64</v>
      </c>
      <c r="EC119" s="94" t="s">
        <v>62</v>
      </c>
      <c r="ED119" s="100" t="s">
        <v>63</v>
      </c>
      <c r="EE119" s="100" t="s">
        <v>144</v>
      </c>
      <c r="EF119" s="95" t="e">
        <f>VLOOKUP(DX119,#REF!,28,0)</f>
        <v>#REF!</v>
      </c>
      <c r="EG119" s="96" t="e">
        <f>VLOOKUP(DX119,#REF!,29,0)</f>
        <v>#REF!</v>
      </c>
      <c r="EH119" s="97" t="e">
        <f aca="true" t="shared" si="66" ref="EH119:EH126">EG119/EF119</f>
        <v>#REF!</v>
      </c>
      <c r="EI119" s="98" t="e">
        <f>VLOOKUP(DX119,#REF!,30,0)</f>
        <v>#REF!</v>
      </c>
      <c r="EJ119" s="97" t="e">
        <f aca="true" t="shared" si="67" ref="EJ119:EJ126">EI119/EF119</f>
        <v>#REF!</v>
      </c>
      <c r="EK119" s="98" t="e">
        <f>VLOOKUP(DX119,#REF!,31,0)</f>
        <v>#REF!</v>
      </c>
      <c r="EL119" s="97" t="e">
        <f aca="true" t="shared" si="68" ref="EL119:EL126">EK119/EF119</f>
        <v>#REF!</v>
      </c>
      <c r="EM119" s="12" t="s">
        <v>140</v>
      </c>
      <c r="EN119" s="106">
        <f aca="true" t="shared" si="69" ref="EN119:EN126">EP119</f>
        <v>0</v>
      </c>
      <c r="EO119" s="11"/>
    </row>
    <row r="120" spans="1:145" s="14" customFormat="1" ht="24.75" customHeight="1">
      <c r="A120" s="103">
        <v>14</v>
      </c>
      <c r="B120" s="61" t="s">
        <v>101</v>
      </c>
      <c r="C120" s="37" t="s">
        <v>144</v>
      </c>
      <c r="D120" s="55">
        <v>4</v>
      </c>
      <c r="E120" s="58">
        <v>0</v>
      </c>
      <c r="F120" s="111">
        <f t="shared" si="54"/>
        <v>0</v>
      </c>
      <c r="G120" s="58">
        <v>0</v>
      </c>
      <c r="H120" s="111">
        <f t="shared" si="55"/>
        <v>0</v>
      </c>
      <c r="I120" s="58">
        <v>0</v>
      </c>
      <c r="J120" s="111">
        <f t="shared" si="56"/>
        <v>0</v>
      </c>
      <c r="K120" s="58">
        <v>4</v>
      </c>
      <c r="L120" s="111">
        <f t="shared" si="57"/>
        <v>1</v>
      </c>
      <c r="M120" s="58">
        <v>0</v>
      </c>
      <c r="N120" s="111">
        <f t="shared" si="58"/>
        <v>0</v>
      </c>
      <c r="O120" s="183" t="str">
        <f t="shared" si="59"/>
        <v>#</v>
      </c>
      <c r="P120" s="183" t="str">
        <f t="shared" si="60"/>
        <v>C</v>
      </c>
      <c r="Q120" s="183" t="str">
        <f t="shared" si="61"/>
        <v>B</v>
      </c>
      <c r="R120" s="183" t="str">
        <f t="shared" si="62"/>
        <v>#</v>
      </c>
      <c r="S120" s="56" t="s">
        <v>140</v>
      </c>
      <c r="T120" s="57"/>
      <c r="U120" s="202" t="str">
        <f t="shared" si="28"/>
        <v>B</v>
      </c>
      <c r="V120" s="127">
        <v>113</v>
      </c>
      <c r="W120" s="172">
        <f t="shared" si="63"/>
        <v>1</v>
      </c>
      <c r="X120" s="172">
        <f t="shared" si="64"/>
        <v>1</v>
      </c>
      <c r="Y120" s="172">
        <f t="shared" si="65"/>
        <v>1</v>
      </c>
      <c r="DY120" s="93">
        <v>1</v>
      </c>
      <c r="DZ120" s="93">
        <v>1</v>
      </c>
      <c r="EA120" s="94" t="s">
        <v>70</v>
      </c>
      <c r="EB120" s="93" t="s">
        <v>64</v>
      </c>
      <c r="EC120" s="94" t="s">
        <v>62</v>
      </c>
      <c r="ED120" s="94" t="s">
        <v>63</v>
      </c>
      <c r="EE120" s="94" t="s">
        <v>140</v>
      </c>
      <c r="EF120" s="95" t="e">
        <f>VLOOKUP(DX120,#REF!,28,0)</f>
        <v>#REF!</v>
      </c>
      <c r="EG120" s="96" t="e">
        <f>VLOOKUP(DX120,#REF!,29,0)</f>
        <v>#REF!</v>
      </c>
      <c r="EH120" s="97" t="e">
        <f t="shared" si="66"/>
        <v>#REF!</v>
      </c>
      <c r="EI120" s="98" t="e">
        <f>VLOOKUP(DX120,#REF!,30,0)</f>
        <v>#REF!</v>
      </c>
      <c r="EJ120" s="97" t="e">
        <f t="shared" si="67"/>
        <v>#REF!</v>
      </c>
      <c r="EK120" s="98" t="e">
        <f>VLOOKUP(DX120,#REF!,31,0)</f>
        <v>#REF!</v>
      </c>
      <c r="EL120" s="97" t="e">
        <f t="shared" si="68"/>
        <v>#REF!</v>
      </c>
      <c r="EM120" s="12" t="s">
        <v>140</v>
      </c>
      <c r="EN120" s="106">
        <f t="shared" si="69"/>
        <v>0</v>
      </c>
      <c r="EO120" s="11"/>
    </row>
    <row r="121" spans="1:145" s="14" customFormat="1" ht="24.75" customHeight="1">
      <c r="A121" s="103">
        <v>15</v>
      </c>
      <c r="B121" s="61" t="s">
        <v>35</v>
      </c>
      <c r="C121" s="37" t="s">
        <v>144</v>
      </c>
      <c r="D121" s="55">
        <v>4</v>
      </c>
      <c r="E121" s="58">
        <v>0</v>
      </c>
      <c r="F121" s="111">
        <f t="shared" si="54"/>
        <v>0</v>
      </c>
      <c r="G121" s="58">
        <v>0</v>
      </c>
      <c r="H121" s="111">
        <f t="shared" si="55"/>
        <v>0</v>
      </c>
      <c r="I121" s="58">
        <v>0</v>
      </c>
      <c r="J121" s="111">
        <f t="shared" si="56"/>
        <v>0</v>
      </c>
      <c r="K121" s="58">
        <v>4</v>
      </c>
      <c r="L121" s="111">
        <f t="shared" si="57"/>
        <v>1</v>
      </c>
      <c r="M121" s="58">
        <v>0</v>
      </c>
      <c r="N121" s="111">
        <f t="shared" si="58"/>
        <v>0</v>
      </c>
      <c r="O121" s="183" t="str">
        <f t="shared" si="59"/>
        <v>#</v>
      </c>
      <c r="P121" s="183" t="str">
        <f t="shared" si="60"/>
        <v>C</v>
      </c>
      <c r="Q121" s="183" t="str">
        <f t="shared" si="61"/>
        <v>B</v>
      </c>
      <c r="R121" s="183" t="str">
        <f t="shared" si="62"/>
        <v>#</v>
      </c>
      <c r="S121" s="56" t="s">
        <v>140</v>
      </c>
      <c r="T121" s="57"/>
      <c r="U121" s="202" t="str">
        <f t="shared" si="28"/>
        <v>B</v>
      </c>
      <c r="V121" s="14">
        <v>114</v>
      </c>
      <c r="W121" s="172">
        <f t="shared" si="63"/>
        <v>1</v>
      </c>
      <c r="X121" s="172">
        <f t="shared" si="64"/>
        <v>1</v>
      </c>
      <c r="Y121" s="172">
        <f t="shared" si="65"/>
        <v>1</v>
      </c>
      <c r="DY121" s="93">
        <v>1</v>
      </c>
      <c r="DZ121" s="93">
        <v>1</v>
      </c>
      <c r="EA121" s="94" t="s">
        <v>121</v>
      </c>
      <c r="EB121" s="93" t="s">
        <v>64</v>
      </c>
      <c r="EC121" s="94" t="s">
        <v>62</v>
      </c>
      <c r="ED121" s="94" t="s">
        <v>63</v>
      </c>
      <c r="EE121" s="94" t="s">
        <v>140</v>
      </c>
      <c r="EF121" s="95" t="e">
        <f>VLOOKUP(DX121,#REF!,28,0)</f>
        <v>#REF!</v>
      </c>
      <c r="EG121" s="96" t="e">
        <f>VLOOKUP(DX121,#REF!,29,0)</f>
        <v>#REF!</v>
      </c>
      <c r="EH121" s="97" t="e">
        <f t="shared" si="66"/>
        <v>#REF!</v>
      </c>
      <c r="EI121" s="98" t="e">
        <f>VLOOKUP(DX121,#REF!,30,0)</f>
        <v>#REF!</v>
      </c>
      <c r="EJ121" s="97" t="e">
        <f t="shared" si="67"/>
        <v>#REF!</v>
      </c>
      <c r="EK121" s="98" t="e">
        <f>VLOOKUP(DX121,#REF!,31,0)</f>
        <v>#REF!</v>
      </c>
      <c r="EL121" s="97" t="e">
        <f t="shared" si="68"/>
        <v>#REF!</v>
      </c>
      <c r="EM121" s="12" t="s">
        <v>140</v>
      </c>
      <c r="EN121" s="106">
        <f t="shared" si="69"/>
        <v>0</v>
      </c>
      <c r="EO121" s="11"/>
    </row>
    <row r="122" spans="1:145" s="14" customFormat="1" ht="24.75" customHeight="1">
      <c r="A122" s="103">
        <v>16</v>
      </c>
      <c r="B122" s="61" t="s">
        <v>36</v>
      </c>
      <c r="C122" s="37" t="s">
        <v>144</v>
      </c>
      <c r="D122" s="55">
        <v>10</v>
      </c>
      <c r="E122" s="58">
        <v>0</v>
      </c>
      <c r="F122" s="111">
        <f t="shared" si="54"/>
        <v>0</v>
      </c>
      <c r="G122" s="58">
        <v>0</v>
      </c>
      <c r="H122" s="111">
        <f t="shared" si="55"/>
        <v>0</v>
      </c>
      <c r="I122" s="58">
        <v>0</v>
      </c>
      <c r="J122" s="111">
        <f t="shared" si="56"/>
        <v>0</v>
      </c>
      <c r="K122" s="58">
        <v>10</v>
      </c>
      <c r="L122" s="111">
        <f t="shared" si="57"/>
        <v>1</v>
      </c>
      <c r="M122" s="58">
        <v>0</v>
      </c>
      <c r="N122" s="111">
        <f t="shared" si="58"/>
        <v>0</v>
      </c>
      <c r="O122" s="183" t="str">
        <f t="shared" si="59"/>
        <v>#</v>
      </c>
      <c r="P122" s="183" t="str">
        <f t="shared" si="60"/>
        <v>C</v>
      </c>
      <c r="Q122" s="183" t="str">
        <f t="shared" si="61"/>
        <v>B</v>
      </c>
      <c r="R122" s="183" t="str">
        <f t="shared" si="62"/>
        <v>#</v>
      </c>
      <c r="S122" s="56" t="s">
        <v>140</v>
      </c>
      <c r="T122" s="57"/>
      <c r="U122" s="202" t="str">
        <f t="shared" si="28"/>
        <v>B</v>
      </c>
      <c r="V122" s="127">
        <v>115</v>
      </c>
      <c r="W122" s="172">
        <f t="shared" si="63"/>
        <v>1</v>
      </c>
      <c r="X122" s="172">
        <f t="shared" si="64"/>
        <v>1</v>
      </c>
      <c r="Y122" s="172">
        <f t="shared" si="65"/>
        <v>1</v>
      </c>
      <c r="DY122" s="93">
        <v>1</v>
      </c>
      <c r="DZ122" s="93">
        <v>1</v>
      </c>
      <c r="EA122" s="94" t="s">
        <v>121</v>
      </c>
      <c r="EB122" s="93" t="s">
        <v>64</v>
      </c>
      <c r="EC122" s="94" t="s">
        <v>62</v>
      </c>
      <c r="ED122" s="94" t="s">
        <v>63</v>
      </c>
      <c r="EE122" s="94" t="s">
        <v>140</v>
      </c>
      <c r="EF122" s="95" t="e">
        <f>VLOOKUP(DX122,#REF!,28,0)</f>
        <v>#REF!</v>
      </c>
      <c r="EG122" s="96" t="e">
        <f>VLOOKUP(DX122,#REF!,29,0)</f>
        <v>#REF!</v>
      </c>
      <c r="EH122" s="97" t="e">
        <f t="shared" si="66"/>
        <v>#REF!</v>
      </c>
      <c r="EI122" s="98" t="e">
        <f>VLOOKUP(DX122,#REF!,30,0)</f>
        <v>#REF!</v>
      </c>
      <c r="EJ122" s="97" t="e">
        <f t="shared" si="67"/>
        <v>#REF!</v>
      </c>
      <c r="EK122" s="98" t="e">
        <f>VLOOKUP(DX122,#REF!,31,0)</f>
        <v>#REF!</v>
      </c>
      <c r="EL122" s="97" t="e">
        <f t="shared" si="68"/>
        <v>#REF!</v>
      </c>
      <c r="EM122" s="12" t="s">
        <v>140</v>
      </c>
      <c r="EN122" s="106">
        <f t="shared" si="69"/>
        <v>0</v>
      </c>
      <c r="EO122" s="11"/>
    </row>
    <row r="123" spans="1:145" s="14" customFormat="1" ht="24.75" customHeight="1">
      <c r="A123" s="103">
        <v>17</v>
      </c>
      <c r="B123" s="61" t="s">
        <v>37</v>
      </c>
      <c r="C123" s="71" t="s">
        <v>144</v>
      </c>
      <c r="D123" s="55">
        <v>7</v>
      </c>
      <c r="E123" s="58">
        <v>0</v>
      </c>
      <c r="F123" s="111">
        <f t="shared" si="54"/>
        <v>0</v>
      </c>
      <c r="G123" s="58">
        <v>0</v>
      </c>
      <c r="H123" s="111">
        <f t="shared" si="55"/>
        <v>0</v>
      </c>
      <c r="I123" s="58">
        <v>1</v>
      </c>
      <c r="J123" s="111">
        <f t="shared" si="56"/>
        <v>0.14285714285714285</v>
      </c>
      <c r="K123" s="58">
        <v>6</v>
      </c>
      <c r="L123" s="111">
        <f t="shared" si="57"/>
        <v>0.8571428571428571</v>
      </c>
      <c r="M123" s="58">
        <v>0</v>
      </c>
      <c r="N123" s="111">
        <f t="shared" si="58"/>
        <v>0</v>
      </c>
      <c r="O123" s="183" t="str">
        <f t="shared" si="59"/>
        <v>#</v>
      </c>
      <c r="P123" s="183" t="str">
        <f t="shared" si="60"/>
        <v>C</v>
      </c>
      <c r="Q123" s="183" t="str">
        <f t="shared" si="61"/>
        <v>B</v>
      </c>
      <c r="R123" s="183" t="str">
        <f t="shared" si="62"/>
        <v>#</v>
      </c>
      <c r="S123" s="56" t="s">
        <v>140</v>
      </c>
      <c r="T123" s="57"/>
      <c r="U123" s="202" t="str">
        <f t="shared" si="28"/>
        <v>B</v>
      </c>
      <c r="V123" s="14">
        <v>116</v>
      </c>
      <c r="W123" s="172">
        <f t="shared" si="63"/>
        <v>1</v>
      </c>
      <c r="X123" s="172">
        <f t="shared" si="64"/>
        <v>0</v>
      </c>
      <c r="Y123" s="172">
        <f t="shared" si="65"/>
        <v>1</v>
      </c>
      <c r="DY123" s="93">
        <v>1</v>
      </c>
      <c r="DZ123" s="93">
        <v>1</v>
      </c>
      <c r="EA123" s="94" t="s">
        <v>70</v>
      </c>
      <c r="EB123" s="93" t="s">
        <v>64</v>
      </c>
      <c r="EC123" s="94" t="s">
        <v>62</v>
      </c>
      <c r="ED123" s="100" t="s">
        <v>63</v>
      </c>
      <c r="EE123" s="100" t="s">
        <v>144</v>
      </c>
      <c r="EF123" s="95" t="e">
        <f>VLOOKUP(DX123,#REF!,28,0)</f>
        <v>#REF!</v>
      </c>
      <c r="EG123" s="96" t="e">
        <f>VLOOKUP(DX123,#REF!,29,0)</f>
        <v>#REF!</v>
      </c>
      <c r="EH123" s="97" t="e">
        <f t="shared" si="66"/>
        <v>#REF!</v>
      </c>
      <c r="EI123" s="98" t="e">
        <f>VLOOKUP(DX123,#REF!,30,0)</f>
        <v>#REF!</v>
      </c>
      <c r="EJ123" s="97" t="e">
        <f t="shared" si="67"/>
        <v>#REF!</v>
      </c>
      <c r="EK123" s="98" t="e">
        <f>VLOOKUP(DX123,#REF!,31,0)</f>
        <v>#REF!</v>
      </c>
      <c r="EL123" s="97" t="e">
        <f t="shared" si="68"/>
        <v>#REF!</v>
      </c>
      <c r="EM123" s="12" t="s">
        <v>140</v>
      </c>
      <c r="EN123" s="106">
        <f t="shared" si="69"/>
        <v>0</v>
      </c>
      <c r="EO123" s="11"/>
    </row>
    <row r="124" spans="1:145" s="14" customFormat="1" ht="24.75" customHeight="1">
      <c r="A124" s="103">
        <v>18</v>
      </c>
      <c r="B124" s="61" t="s">
        <v>89</v>
      </c>
      <c r="C124" s="37" t="s">
        <v>144</v>
      </c>
      <c r="D124" s="55">
        <v>48</v>
      </c>
      <c r="E124" s="58">
        <v>0</v>
      </c>
      <c r="F124" s="111">
        <f t="shared" si="54"/>
        <v>0</v>
      </c>
      <c r="G124" s="58">
        <v>0</v>
      </c>
      <c r="H124" s="111">
        <f t="shared" si="55"/>
        <v>0</v>
      </c>
      <c r="I124" s="58">
        <v>3</v>
      </c>
      <c r="J124" s="111">
        <f t="shared" si="56"/>
        <v>0.0625</v>
      </c>
      <c r="K124" s="58">
        <v>44</v>
      </c>
      <c r="L124" s="111">
        <f t="shared" si="57"/>
        <v>0.9166666666666666</v>
      </c>
      <c r="M124" s="58">
        <v>1</v>
      </c>
      <c r="N124" s="111">
        <f t="shared" si="58"/>
        <v>0.020833333333333332</v>
      </c>
      <c r="O124" s="183" t="str">
        <f t="shared" si="59"/>
        <v>#</v>
      </c>
      <c r="P124" s="183" t="str">
        <f t="shared" si="60"/>
        <v>C</v>
      </c>
      <c r="Q124" s="183" t="str">
        <f t="shared" si="61"/>
        <v>B</v>
      </c>
      <c r="R124" s="183" t="str">
        <f t="shared" si="62"/>
        <v>#</v>
      </c>
      <c r="S124" s="56" t="s">
        <v>140</v>
      </c>
      <c r="T124" s="57"/>
      <c r="U124" s="202" t="str">
        <f t="shared" si="28"/>
        <v>B</v>
      </c>
      <c r="V124" s="127">
        <v>117</v>
      </c>
      <c r="W124" s="172">
        <f t="shared" si="63"/>
        <v>1</v>
      </c>
      <c r="X124" s="172">
        <f t="shared" si="64"/>
        <v>0</v>
      </c>
      <c r="Y124" s="172">
        <f t="shared" si="65"/>
        <v>1</v>
      </c>
      <c r="DY124" s="93">
        <v>1</v>
      </c>
      <c r="DZ124" s="93">
        <v>1</v>
      </c>
      <c r="EA124" s="94" t="s">
        <v>70</v>
      </c>
      <c r="EB124" s="93" t="s">
        <v>64</v>
      </c>
      <c r="EC124" s="94" t="s">
        <v>62</v>
      </c>
      <c r="ED124" s="94" t="s">
        <v>63</v>
      </c>
      <c r="EE124" s="94" t="s">
        <v>140</v>
      </c>
      <c r="EF124" s="95" t="e">
        <f>VLOOKUP(DX124,#REF!,28,0)</f>
        <v>#REF!</v>
      </c>
      <c r="EG124" s="96" t="e">
        <f>VLOOKUP(DX124,#REF!,29,0)</f>
        <v>#REF!</v>
      </c>
      <c r="EH124" s="97" t="e">
        <f t="shared" si="66"/>
        <v>#REF!</v>
      </c>
      <c r="EI124" s="98" t="e">
        <f>VLOOKUP(DX124,#REF!,30,0)</f>
        <v>#REF!</v>
      </c>
      <c r="EJ124" s="97" t="e">
        <f t="shared" si="67"/>
        <v>#REF!</v>
      </c>
      <c r="EK124" s="98" t="e">
        <f>VLOOKUP(DX124,#REF!,31,0)</f>
        <v>#REF!</v>
      </c>
      <c r="EL124" s="97" t="e">
        <f t="shared" si="68"/>
        <v>#REF!</v>
      </c>
      <c r="EM124" s="12" t="s">
        <v>140</v>
      </c>
      <c r="EN124" s="106">
        <f t="shared" si="69"/>
        <v>0</v>
      </c>
      <c r="EO124" s="11"/>
    </row>
    <row r="125" spans="1:145" s="14" customFormat="1" ht="24.75" customHeight="1">
      <c r="A125" s="103">
        <v>19</v>
      </c>
      <c r="B125" s="61" t="s">
        <v>86</v>
      </c>
      <c r="C125" s="37" t="s">
        <v>144</v>
      </c>
      <c r="D125" s="55">
        <v>11</v>
      </c>
      <c r="E125" s="58">
        <v>0</v>
      </c>
      <c r="F125" s="111">
        <f t="shared" si="54"/>
        <v>0</v>
      </c>
      <c r="G125" s="58">
        <v>0</v>
      </c>
      <c r="H125" s="111">
        <f t="shared" si="55"/>
        <v>0</v>
      </c>
      <c r="I125" s="58">
        <v>0</v>
      </c>
      <c r="J125" s="111">
        <f t="shared" si="56"/>
        <v>0</v>
      </c>
      <c r="K125" s="58">
        <v>11</v>
      </c>
      <c r="L125" s="111">
        <f t="shared" si="57"/>
        <v>1</v>
      </c>
      <c r="M125" s="58">
        <v>0</v>
      </c>
      <c r="N125" s="111">
        <f t="shared" si="58"/>
        <v>0</v>
      </c>
      <c r="O125" s="183" t="str">
        <f t="shared" si="59"/>
        <v>#</v>
      </c>
      <c r="P125" s="183" t="str">
        <f t="shared" si="60"/>
        <v>C</v>
      </c>
      <c r="Q125" s="183" t="str">
        <f t="shared" si="61"/>
        <v>B</v>
      </c>
      <c r="R125" s="183" t="str">
        <f t="shared" si="62"/>
        <v>#</v>
      </c>
      <c r="S125" s="56" t="s">
        <v>140</v>
      </c>
      <c r="T125" s="57"/>
      <c r="U125" s="202" t="str">
        <f t="shared" si="28"/>
        <v>B</v>
      </c>
      <c r="V125" s="14">
        <v>118</v>
      </c>
      <c r="W125" s="172">
        <f t="shared" si="63"/>
        <v>1</v>
      </c>
      <c r="X125" s="172">
        <f t="shared" si="64"/>
        <v>1</v>
      </c>
      <c r="Y125" s="172">
        <f t="shared" si="65"/>
        <v>1</v>
      </c>
      <c r="DY125" s="93">
        <v>1</v>
      </c>
      <c r="DZ125" s="93">
        <v>1</v>
      </c>
      <c r="EA125" s="94" t="s">
        <v>121</v>
      </c>
      <c r="EB125" s="93" t="s">
        <v>64</v>
      </c>
      <c r="EC125" s="94" t="s">
        <v>62</v>
      </c>
      <c r="ED125" s="94" t="s">
        <v>63</v>
      </c>
      <c r="EE125" s="94" t="s">
        <v>140</v>
      </c>
      <c r="EF125" s="95" t="e">
        <f>VLOOKUP(DX125,#REF!,28,0)</f>
        <v>#REF!</v>
      </c>
      <c r="EG125" s="96" t="e">
        <f>VLOOKUP(DX125,#REF!,29,0)</f>
        <v>#REF!</v>
      </c>
      <c r="EH125" s="97" t="e">
        <f t="shared" si="66"/>
        <v>#REF!</v>
      </c>
      <c r="EI125" s="98" t="e">
        <f>VLOOKUP(DX125,#REF!,30,0)</f>
        <v>#REF!</v>
      </c>
      <c r="EJ125" s="97" t="e">
        <f t="shared" si="67"/>
        <v>#REF!</v>
      </c>
      <c r="EK125" s="98" t="e">
        <f>VLOOKUP(DX125,#REF!,31,0)</f>
        <v>#REF!</v>
      </c>
      <c r="EL125" s="97" t="e">
        <f t="shared" si="68"/>
        <v>#REF!</v>
      </c>
      <c r="EM125" s="12" t="s">
        <v>140</v>
      </c>
      <c r="EN125" s="106">
        <f t="shared" si="69"/>
        <v>0</v>
      </c>
      <c r="EO125" s="11"/>
    </row>
    <row r="126" spans="1:145" s="14" customFormat="1" ht="24.75" customHeight="1">
      <c r="A126" s="103">
        <v>20</v>
      </c>
      <c r="B126" s="61" t="s">
        <v>264</v>
      </c>
      <c r="C126" s="37" t="s">
        <v>144</v>
      </c>
      <c r="D126" s="55">
        <v>7</v>
      </c>
      <c r="E126" s="58">
        <v>0</v>
      </c>
      <c r="F126" s="111">
        <f t="shared" si="54"/>
        <v>0</v>
      </c>
      <c r="G126" s="58">
        <v>0</v>
      </c>
      <c r="H126" s="111">
        <f t="shared" si="55"/>
        <v>0</v>
      </c>
      <c r="I126" s="58">
        <v>1</v>
      </c>
      <c r="J126" s="111">
        <f t="shared" si="56"/>
        <v>0.14285714285714285</v>
      </c>
      <c r="K126" s="58">
        <v>6</v>
      </c>
      <c r="L126" s="111">
        <f t="shared" si="57"/>
        <v>0.8571428571428571</v>
      </c>
      <c r="M126" s="58">
        <v>0</v>
      </c>
      <c r="N126" s="111">
        <f t="shared" si="58"/>
        <v>0</v>
      </c>
      <c r="O126" s="183" t="str">
        <f t="shared" si="59"/>
        <v>#</v>
      </c>
      <c r="P126" s="183" t="str">
        <f t="shared" si="60"/>
        <v>C</v>
      </c>
      <c r="Q126" s="183" t="str">
        <f t="shared" si="61"/>
        <v>B</v>
      </c>
      <c r="R126" s="183" t="str">
        <f t="shared" si="62"/>
        <v>#</v>
      </c>
      <c r="S126" s="56" t="s">
        <v>140</v>
      </c>
      <c r="T126" s="57"/>
      <c r="U126" s="202" t="str">
        <f t="shared" si="28"/>
        <v>B</v>
      </c>
      <c r="V126" s="127">
        <v>119</v>
      </c>
      <c r="W126" s="172">
        <f t="shared" si="63"/>
        <v>1</v>
      </c>
      <c r="X126" s="172">
        <f t="shared" si="64"/>
        <v>0</v>
      </c>
      <c r="Y126" s="172">
        <f t="shared" si="65"/>
        <v>1</v>
      </c>
      <c r="DY126" s="93">
        <v>1</v>
      </c>
      <c r="DZ126" s="93">
        <v>1</v>
      </c>
      <c r="EA126" s="94" t="s">
        <v>121</v>
      </c>
      <c r="EB126" s="93" t="s">
        <v>64</v>
      </c>
      <c r="EC126" s="94" t="s">
        <v>62</v>
      </c>
      <c r="ED126" s="94" t="s">
        <v>63</v>
      </c>
      <c r="EE126" s="94" t="s">
        <v>140</v>
      </c>
      <c r="EF126" s="95" t="e">
        <f>VLOOKUP(DX126,#REF!,28,0)</f>
        <v>#REF!</v>
      </c>
      <c r="EG126" s="96" t="e">
        <f>VLOOKUP(DX126,#REF!,29,0)</f>
        <v>#REF!</v>
      </c>
      <c r="EH126" s="97" t="e">
        <f t="shared" si="66"/>
        <v>#REF!</v>
      </c>
      <c r="EI126" s="98" t="e">
        <f>VLOOKUP(DX126,#REF!,30,0)</f>
        <v>#REF!</v>
      </c>
      <c r="EJ126" s="97" t="e">
        <f t="shared" si="67"/>
        <v>#REF!</v>
      </c>
      <c r="EK126" s="98" t="e">
        <f>VLOOKUP(DX126,#REF!,31,0)</f>
        <v>#REF!</v>
      </c>
      <c r="EL126" s="97" t="e">
        <f t="shared" si="68"/>
        <v>#REF!</v>
      </c>
      <c r="EM126" s="12" t="s">
        <v>140</v>
      </c>
      <c r="EN126" s="106">
        <f t="shared" si="69"/>
        <v>0</v>
      </c>
      <c r="EO126" s="11"/>
    </row>
    <row r="127" spans="1:145" s="14" customFormat="1" ht="24.75" customHeight="1" thickBot="1">
      <c r="A127" s="107"/>
      <c r="B127" s="79" t="s">
        <v>231</v>
      </c>
      <c r="C127" s="195"/>
      <c r="D127" s="79">
        <f>SUM(D8,D12,D15,D18,D23,D28,D33,D38,D42,D46,D50,D54,D58,D63,D66,D69,D72,D75,D80,D85,D86,D87,D88,D89,D90,D91,D99,D106)</f>
        <v>825</v>
      </c>
      <c r="E127" s="79">
        <f>SUM(E8,E12,E15,E18,E23,E28,E33,E38,E42,E46,E50,E54,E58,E63,E66,E69,E72,E75,E80,E85,E86,E87,E88,E89,E90,E91,E99,E106)</f>
        <v>2</v>
      </c>
      <c r="F127" s="112"/>
      <c r="G127" s="79">
        <f>SUM(G8,G12,G15,G18,G23,G28,G33,G38,G42,G46,G50,G54,G58,G63,G66,G69,G72,G75,G80,G85,G86,G87,G88,G89,G90,G91,G99,G106)</f>
        <v>2</v>
      </c>
      <c r="H127" s="112"/>
      <c r="I127" s="79">
        <f>SUM(I8,I12,I15,I18,I23,I28,I33,I38,I42,I46,I50,I54,I58,I63,I66,I69,I72,I75,I80,I85,I86,I87,I88,I89,I90,I91,I99,I106)</f>
        <v>24</v>
      </c>
      <c r="J127" s="112"/>
      <c r="K127" s="79">
        <f>SUM(K8,K12,K15,K18,K23,K28,K33,K38,K42,K46,K50,K54,K58,K63,K66,K69,K72,K75,K80,K85,K86,K87,K88,K89,K90,K91,K99,K106)</f>
        <v>660</v>
      </c>
      <c r="L127" s="112"/>
      <c r="M127" s="79">
        <f>SUM(M8,M12,M15,M18,M23,M28,M33,M38,M42,M46,M50,M54,M58,M63,M66,M69,M72,M75,M80,M85,M86,M87,M88,M89,M90,M91,M99,M106)</f>
        <v>131</v>
      </c>
      <c r="N127" s="112"/>
      <c r="O127" s="112"/>
      <c r="P127" s="112"/>
      <c r="Q127" s="112"/>
      <c r="R127" s="82"/>
      <c r="S127" s="185"/>
      <c r="T127" s="185"/>
      <c r="U127" s="186"/>
      <c r="V127" s="14">
        <v>120</v>
      </c>
      <c r="W127" s="172">
        <f t="shared" si="63"/>
        <v>0</v>
      </c>
      <c r="X127" s="172">
        <f t="shared" si="64"/>
        <v>1</v>
      </c>
      <c r="Y127" s="172">
        <f t="shared" si="65"/>
        <v>1</v>
      </c>
      <c r="DY127" s="156"/>
      <c r="DZ127" s="156"/>
      <c r="EA127" s="156"/>
      <c r="EB127" s="156"/>
      <c r="EC127" s="156"/>
      <c r="ED127" s="156"/>
      <c r="EE127" s="156"/>
      <c r="EF127" s="157"/>
      <c r="EG127" s="158"/>
      <c r="EH127" s="156"/>
      <c r="EI127" s="158"/>
      <c r="EJ127" s="156"/>
      <c r="EK127" s="158"/>
      <c r="EL127" s="156"/>
      <c r="EM127" s="159"/>
      <c r="EN127" s="160"/>
      <c r="EO127" s="155"/>
    </row>
    <row r="128" spans="1:145" s="17" customFormat="1" ht="36" customHeight="1" thickTop="1">
      <c r="A128" s="19"/>
      <c r="B128" s="19"/>
      <c r="C128" s="213"/>
      <c r="D128" s="213"/>
      <c r="E128" s="213"/>
      <c r="F128" s="213"/>
      <c r="G128" s="213"/>
      <c r="H128" s="213"/>
      <c r="I128" s="213"/>
      <c r="J128" s="213"/>
      <c r="K128" s="213"/>
      <c r="L128" s="213"/>
      <c r="M128" s="213"/>
      <c r="N128" s="213"/>
      <c r="O128" s="213"/>
      <c r="P128" s="213"/>
      <c r="Q128" s="213"/>
      <c r="R128" s="213"/>
      <c r="S128" s="181"/>
      <c r="T128" s="205"/>
      <c r="W128" s="173"/>
      <c r="X128" s="178"/>
      <c r="DY128" s="19"/>
      <c r="DZ128" s="19"/>
      <c r="EA128" s="19"/>
      <c r="EB128" s="19"/>
      <c r="EC128" s="19"/>
      <c r="ED128" s="19"/>
      <c r="EE128" s="19"/>
      <c r="EF128" s="19"/>
      <c r="EG128" s="19"/>
      <c r="EH128" s="19"/>
      <c r="EI128" s="214" t="s">
        <v>24</v>
      </c>
      <c r="EJ128" s="214"/>
      <c r="EK128" s="214"/>
      <c r="EL128" s="214"/>
      <c r="EM128" s="214"/>
      <c r="EN128" s="214"/>
      <c r="EO128" s="18"/>
    </row>
    <row r="129" ht="13.5">
      <c r="S129" s="180"/>
    </row>
    <row r="130" ht="13.5">
      <c r="S130" s="180"/>
    </row>
    <row r="131" ht="13.5">
      <c r="S131" s="180"/>
    </row>
    <row r="132" ht="13.5">
      <c r="S132" s="180"/>
    </row>
    <row r="133" spans="1:145" ht="13.5">
      <c r="A133" s="145"/>
      <c r="B133" s="145"/>
      <c r="S133" s="180"/>
      <c r="DY133" s="145"/>
      <c r="DZ133" s="145"/>
      <c r="EA133" s="145"/>
      <c r="EB133" s="145"/>
      <c r="EC133" s="145"/>
      <c r="ED133" s="145"/>
      <c r="EE133" s="145"/>
      <c r="EF133" s="145"/>
      <c r="EG133" s="145"/>
      <c r="EH133" s="145"/>
      <c r="EI133" s="145"/>
      <c r="EJ133" s="145"/>
      <c r="EK133" s="145"/>
      <c r="EL133" s="145"/>
      <c r="EM133" s="145"/>
      <c r="EN133" s="145"/>
      <c r="EO133" s="145"/>
    </row>
    <row r="134" spans="1:145" ht="13.5">
      <c r="A134" s="145"/>
      <c r="B134" s="145"/>
      <c r="DY134" s="145"/>
      <c r="DZ134" s="145"/>
      <c r="EA134" s="145"/>
      <c r="EB134" s="145"/>
      <c r="EC134" s="145"/>
      <c r="ED134" s="145"/>
      <c r="EE134" s="145"/>
      <c r="EF134" s="145"/>
      <c r="EG134" s="145"/>
      <c r="EH134" s="145"/>
      <c r="EI134" s="145"/>
      <c r="EJ134" s="145"/>
      <c r="EK134" s="145"/>
      <c r="EL134" s="145"/>
      <c r="EM134" s="145"/>
      <c r="EN134" s="145"/>
      <c r="EO134" s="145"/>
    </row>
    <row r="135" spans="1:145" ht="13.5">
      <c r="A135" s="145"/>
      <c r="B135" s="145"/>
      <c r="DY135" s="145"/>
      <c r="DZ135" s="145"/>
      <c r="EA135" s="145"/>
      <c r="EB135" s="145"/>
      <c r="EC135" s="145"/>
      <c r="ED135" s="145"/>
      <c r="EE135" s="145"/>
      <c r="EF135" s="145"/>
      <c r="EG135" s="145"/>
      <c r="EH135" s="145"/>
      <c r="EI135" s="145"/>
      <c r="EJ135" s="145"/>
      <c r="EK135" s="145"/>
      <c r="EL135" s="145"/>
      <c r="EM135" s="145"/>
      <c r="EN135" s="145"/>
      <c r="EO135" s="145"/>
    </row>
    <row r="136" spans="1:145" ht="13.5">
      <c r="A136" s="145"/>
      <c r="B136" s="145"/>
      <c r="DY136" s="145"/>
      <c r="DZ136" s="145"/>
      <c r="EA136" s="145"/>
      <c r="EB136" s="145"/>
      <c r="EC136" s="145"/>
      <c r="ED136" s="145"/>
      <c r="EE136" s="145"/>
      <c r="EF136" s="145"/>
      <c r="EG136" s="145"/>
      <c r="EH136" s="145"/>
      <c r="EI136" s="145"/>
      <c r="EJ136" s="145"/>
      <c r="EK136" s="145"/>
      <c r="EL136" s="145"/>
      <c r="EM136" s="145"/>
      <c r="EN136" s="145"/>
      <c r="EO136" s="145"/>
    </row>
    <row r="137" spans="1:145" ht="13.5">
      <c r="A137" s="145"/>
      <c r="B137" s="145"/>
      <c r="DY137" s="145"/>
      <c r="DZ137" s="145"/>
      <c r="EA137" s="145"/>
      <c r="EB137" s="145"/>
      <c r="EC137" s="145"/>
      <c r="ED137" s="145"/>
      <c r="EE137" s="145"/>
      <c r="EF137" s="145"/>
      <c r="EG137" s="145"/>
      <c r="EH137" s="145"/>
      <c r="EI137" s="145"/>
      <c r="EJ137" s="145"/>
      <c r="EK137" s="145"/>
      <c r="EL137" s="145"/>
      <c r="EM137" s="145"/>
      <c r="EN137" s="145"/>
      <c r="EO137" s="145"/>
    </row>
    <row r="138" spans="1:145" ht="13.5">
      <c r="A138" s="145"/>
      <c r="B138" s="145"/>
      <c r="DY138" s="145"/>
      <c r="DZ138" s="145"/>
      <c r="EA138" s="145"/>
      <c r="EB138" s="145"/>
      <c r="EC138" s="145"/>
      <c r="ED138" s="145"/>
      <c r="EE138" s="145"/>
      <c r="EF138" s="145"/>
      <c r="EG138" s="145"/>
      <c r="EH138" s="145"/>
      <c r="EI138" s="145"/>
      <c r="EJ138" s="145"/>
      <c r="EK138" s="145"/>
      <c r="EL138" s="145"/>
      <c r="EM138" s="145"/>
      <c r="EN138" s="145"/>
      <c r="EO138" s="145"/>
    </row>
    <row r="139" spans="1:145" ht="13.5">
      <c r="A139" s="145"/>
      <c r="B139" s="145"/>
      <c r="DY139" s="145"/>
      <c r="DZ139" s="145"/>
      <c r="EA139" s="145"/>
      <c r="EB139" s="145"/>
      <c r="EC139" s="145"/>
      <c r="ED139" s="145"/>
      <c r="EE139" s="145"/>
      <c r="EF139" s="145"/>
      <c r="EG139" s="145"/>
      <c r="EH139" s="145"/>
      <c r="EI139" s="145"/>
      <c r="EJ139" s="145"/>
      <c r="EK139" s="145"/>
      <c r="EL139" s="145"/>
      <c r="EM139" s="145"/>
      <c r="EN139" s="145"/>
      <c r="EO139" s="145"/>
    </row>
    <row r="140" spans="1:145" ht="13.5">
      <c r="A140" s="145"/>
      <c r="B140" s="145"/>
      <c r="DY140" s="145"/>
      <c r="DZ140" s="145"/>
      <c r="EA140" s="145"/>
      <c r="EB140" s="145"/>
      <c r="EC140" s="145"/>
      <c r="ED140" s="145"/>
      <c r="EE140" s="145"/>
      <c r="EF140" s="145"/>
      <c r="EG140" s="145"/>
      <c r="EH140" s="145"/>
      <c r="EI140" s="145"/>
      <c r="EJ140" s="145"/>
      <c r="EK140" s="145"/>
      <c r="EL140" s="145"/>
      <c r="EM140" s="145"/>
      <c r="EN140" s="145"/>
      <c r="EO140" s="145"/>
    </row>
    <row r="141" spans="1:145" ht="13.5">
      <c r="A141" s="145"/>
      <c r="B141" s="145"/>
      <c r="DY141" s="145"/>
      <c r="DZ141" s="145"/>
      <c r="EA141" s="145"/>
      <c r="EB141" s="145"/>
      <c r="EC141" s="145"/>
      <c r="ED141" s="145"/>
      <c r="EE141" s="145"/>
      <c r="EF141" s="145"/>
      <c r="EG141" s="145"/>
      <c r="EH141" s="145"/>
      <c r="EI141" s="145"/>
      <c r="EJ141" s="145"/>
      <c r="EK141" s="145"/>
      <c r="EL141" s="145"/>
      <c r="EM141" s="145"/>
      <c r="EN141" s="145"/>
      <c r="EO141" s="145"/>
    </row>
    <row r="142" spans="1:145" ht="13.5">
      <c r="A142" s="145"/>
      <c r="B142" s="145"/>
      <c r="DY142" s="145"/>
      <c r="DZ142" s="145"/>
      <c r="EA142" s="145"/>
      <c r="EB142" s="145"/>
      <c r="EC142" s="145"/>
      <c r="ED142" s="145"/>
      <c r="EE142" s="145"/>
      <c r="EF142" s="145"/>
      <c r="EG142" s="145"/>
      <c r="EH142" s="145"/>
      <c r="EI142" s="145"/>
      <c r="EJ142" s="145"/>
      <c r="EK142" s="145"/>
      <c r="EL142" s="145"/>
      <c r="EM142" s="145"/>
      <c r="EN142" s="145"/>
      <c r="EO142" s="145"/>
    </row>
    <row r="143" spans="1:145" ht="13.5">
      <c r="A143" s="145"/>
      <c r="B143" s="145"/>
      <c r="DY143" s="145"/>
      <c r="DZ143" s="145"/>
      <c r="EA143" s="145"/>
      <c r="EB143" s="145"/>
      <c r="EC143" s="145"/>
      <c r="ED143" s="145"/>
      <c r="EE143" s="145"/>
      <c r="EF143" s="145"/>
      <c r="EG143" s="145"/>
      <c r="EH143" s="145"/>
      <c r="EI143" s="145"/>
      <c r="EJ143" s="145"/>
      <c r="EK143" s="145"/>
      <c r="EL143" s="145"/>
      <c r="EM143" s="145"/>
      <c r="EN143" s="145"/>
      <c r="EO143" s="145"/>
    </row>
    <row r="144" spans="1:145" ht="13.5">
      <c r="A144" s="145"/>
      <c r="B144" s="145"/>
      <c r="DY144" s="145"/>
      <c r="DZ144" s="145"/>
      <c r="EA144" s="145"/>
      <c r="EB144" s="145"/>
      <c r="EC144" s="145"/>
      <c r="ED144" s="145"/>
      <c r="EE144" s="145"/>
      <c r="EF144" s="145"/>
      <c r="EG144" s="145"/>
      <c r="EH144" s="145"/>
      <c r="EI144" s="145"/>
      <c r="EJ144" s="145"/>
      <c r="EK144" s="145"/>
      <c r="EL144" s="145"/>
      <c r="EM144" s="145"/>
      <c r="EN144" s="145"/>
      <c r="EO144" s="145"/>
    </row>
    <row r="145" spans="1:145" ht="13.5">
      <c r="A145" s="145"/>
      <c r="B145" s="145"/>
      <c r="DY145" s="145"/>
      <c r="DZ145" s="145"/>
      <c r="EA145" s="145"/>
      <c r="EB145" s="145"/>
      <c r="EC145" s="145"/>
      <c r="ED145" s="145"/>
      <c r="EE145" s="145"/>
      <c r="EF145" s="145"/>
      <c r="EG145" s="145"/>
      <c r="EH145" s="145"/>
      <c r="EI145" s="145"/>
      <c r="EJ145" s="145"/>
      <c r="EK145" s="145"/>
      <c r="EL145" s="145"/>
      <c r="EM145" s="145"/>
      <c r="EN145" s="145"/>
      <c r="EO145" s="145"/>
    </row>
    <row r="146" spans="1:145" ht="13.5">
      <c r="A146" s="145"/>
      <c r="B146" s="145"/>
      <c r="DY146" s="145"/>
      <c r="DZ146" s="145"/>
      <c r="EA146" s="145"/>
      <c r="EB146" s="145"/>
      <c r="EC146" s="145"/>
      <c r="ED146" s="145"/>
      <c r="EE146" s="145"/>
      <c r="EF146" s="145"/>
      <c r="EG146" s="145"/>
      <c r="EH146" s="145"/>
      <c r="EI146" s="145"/>
      <c r="EJ146" s="145"/>
      <c r="EK146" s="145"/>
      <c r="EL146" s="145"/>
      <c r="EM146" s="145"/>
      <c r="EN146" s="145"/>
      <c r="EO146" s="145"/>
    </row>
    <row r="147" spans="1:145" ht="13.5">
      <c r="A147" s="145"/>
      <c r="B147" s="145"/>
      <c r="DY147" s="145"/>
      <c r="DZ147" s="145"/>
      <c r="EA147" s="145"/>
      <c r="EB147" s="145"/>
      <c r="EC147" s="145"/>
      <c r="ED147" s="145"/>
      <c r="EE147" s="145"/>
      <c r="EF147" s="145"/>
      <c r="EG147" s="145"/>
      <c r="EH147" s="145"/>
      <c r="EI147" s="145"/>
      <c r="EJ147" s="145"/>
      <c r="EK147" s="145"/>
      <c r="EL147" s="145"/>
      <c r="EM147" s="145"/>
      <c r="EN147" s="145"/>
      <c r="EO147" s="145"/>
    </row>
    <row r="148" spans="1:145" ht="13.5">
      <c r="A148" s="145"/>
      <c r="B148" s="145"/>
      <c r="DY148" s="145"/>
      <c r="DZ148" s="145"/>
      <c r="EA148" s="145"/>
      <c r="EB148" s="145"/>
      <c r="EC148" s="145"/>
      <c r="ED148" s="145"/>
      <c r="EE148" s="145"/>
      <c r="EF148" s="145"/>
      <c r="EG148" s="145"/>
      <c r="EH148" s="145"/>
      <c r="EI148" s="145"/>
      <c r="EJ148" s="145"/>
      <c r="EK148" s="145"/>
      <c r="EL148" s="145"/>
      <c r="EM148" s="145"/>
      <c r="EN148" s="145"/>
      <c r="EO148" s="145"/>
    </row>
    <row r="149" spans="1:145" ht="13.5">
      <c r="A149" s="145"/>
      <c r="B149" s="145"/>
      <c r="DY149" s="145"/>
      <c r="DZ149" s="145"/>
      <c r="EA149" s="145"/>
      <c r="EB149" s="145"/>
      <c r="EC149" s="145"/>
      <c r="ED149" s="145"/>
      <c r="EE149" s="145"/>
      <c r="EF149" s="145"/>
      <c r="EG149" s="145"/>
      <c r="EH149" s="145"/>
      <c r="EI149" s="145"/>
      <c r="EJ149" s="145"/>
      <c r="EK149" s="145"/>
      <c r="EL149" s="145"/>
      <c r="EM149" s="145"/>
      <c r="EN149" s="145"/>
      <c r="EO149" s="145"/>
    </row>
    <row r="150" spans="1:145" ht="13.5">
      <c r="A150" s="145"/>
      <c r="B150" s="145"/>
      <c r="DY150" s="145"/>
      <c r="DZ150" s="145"/>
      <c r="EA150" s="145"/>
      <c r="EB150" s="145"/>
      <c r="EC150" s="145"/>
      <c r="ED150" s="145"/>
      <c r="EE150" s="145"/>
      <c r="EF150" s="145"/>
      <c r="EG150" s="145"/>
      <c r="EH150" s="145"/>
      <c r="EI150" s="145"/>
      <c r="EJ150" s="145"/>
      <c r="EK150" s="145"/>
      <c r="EL150" s="145"/>
      <c r="EM150" s="145"/>
      <c r="EN150" s="145"/>
      <c r="EO150" s="145"/>
    </row>
    <row r="151" spans="1:145" ht="13.5">
      <c r="A151" s="145"/>
      <c r="B151" s="145"/>
      <c r="DY151" s="145"/>
      <c r="DZ151" s="145"/>
      <c r="EA151" s="145"/>
      <c r="EB151" s="145"/>
      <c r="EC151" s="145"/>
      <c r="ED151" s="145"/>
      <c r="EE151" s="145"/>
      <c r="EF151" s="145"/>
      <c r="EG151" s="145"/>
      <c r="EH151" s="145"/>
      <c r="EI151" s="145"/>
      <c r="EJ151" s="145"/>
      <c r="EK151" s="145"/>
      <c r="EL151" s="145"/>
      <c r="EM151" s="145"/>
      <c r="EN151" s="145"/>
      <c r="EO151" s="145"/>
    </row>
    <row r="152" spans="1:145" ht="13.5">
      <c r="A152" s="145"/>
      <c r="B152" s="145"/>
      <c r="DY152" s="145"/>
      <c r="DZ152" s="145"/>
      <c r="EA152" s="145"/>
      <c r="EB152" s="145"/>
      <c r="EC152" s="145"/>
      <c r="ED152" s="145"/>
      <c r="EE152" s="145"/>
      <c r="EF152" s="145"/>
      <c r="EG152" s="145"/>
      <c r="EH152" s="145"/>
      <c r="EI152" s="145"/>
      <c r="EJ152" s="145"/>
      <c r="EK152" s="145"/>
      <c r="EL152" s="145"/>
      <c r="EM152" s="145"/>
      <c r="EN152" s="145"/>
      <c r="EO152" s="145"/>
    </row>
    <row r="153" spans="1:145" ht="13.5">
      <c r="A153" s="145"/>
      <c r="B153" s="145"/>
      <c r="DY153" s="145"/>
      <c r="DZ153" s="145"/>
      <c r="EA153" s="145"/>
      <c r="EB153" s="145"/>
      <c r="EC153" s="145"/>
      <c r="ED153" s="145"/>
      <c r="EE153" s="145"/>
      <c r="EF153" s="145"/>
      <c r="EG153" s="145"/>
      <c r="EH153" s="145"/>
      <c r="EI153" s="145"/>
      <c r="EJ153" s="145"/>
      <c r="EK153" s="145"/>
      <c r="EL153" s="145"/>
      <c r="EM153" s="145"/>
      <c r="EN153" s="145"/>
      <c r="EO153" s="145"/>
    </row>
    <row r="154" spans="1:145" ht="13.5">
      <c r="A154" s="145"/>
      <c r="B154" s="145"/>
      <c r="DY154" s="145"/>
      <c r="DZ154" s="145"/>
      <c r="EA154" s="145"/>
      <c r="EB154" s="145"/>
      <c r="EC154" s="145"/>
      <c r="ED154" s="145"/>
      <c r="EE154" s="145"/>
      <c r="EF154" s="145"/>
      <c r="EG154" s="145"/>
      <c r="EH154" s="145"/>
      <c r="EI154" s="145"/>
      <c r="EJ154" s="145"/>
      <c r="EK154" s="145"/>
      <c r="EL154" s="145"/>
      <c r="EM154" s="145"/>
      <c r="EN154" s="145"/>
      <c r="EO154" s="145"/>
    </row>
    <row r="155" spans="1:145" ht="13.5">
      <c r="A155" s="145"/>
      <c r="B155" s="145"/>
      <c r="DY155" s="145"/>
      <c r="DZ155" s="145"/>
      <c r="EA155" s="145"/>
      <c r="EB155" s="145"/>
      <c r="EC155" s="145"/>
      <c r="ED155" s="145"/>
      <c r="EE155" s="145"/>
      <c r="EF155" s="145"/>
      <c r="EG155" s="145"/>
      <c r="EH155" s="145"/>
      <c r="EI155" s="145"/>
      <c r="EJ155" s="145"/>
      <c r="EK155" s="145"/>
      <c r="EL155" s="145"/>
      <c r="EM155" s="145"/>
      <c r="EN155" s="145"/>
      <c r="EO155" s="145"/>
    </row>
    <row r="156" spans="1:145" ht="13.5">
      <c r="A156" s="145"/>
      <c r="B156" s="145"/>
      <c r="DY156" s="145"/>
      <c r="DZ156" s="145"/>
      <c r="EA156" s="145"/>
      <c r="EB156" s="145"/>
      <c r="EC156" s="145"/>
      <c r="ED156" s="145"/>
      <c r="EE156" s="145"/>
      <c r="EF156" s="145"/>
      <c r="EG156" s="145"/>
      <c r="EH156" s="145"/>
      <c r="EI156" s="145"/>
      <c r="EJ156" s="145"/>
      <c r="EK156" s="145"/>
      <c r="EL156" s="145"/>
      <c r="EM156" s="145"/>
      <c r="EN156" s="145"/>
      <c r="EO156" s="145"/>
    </row>
    <row r="157" spans="1:145" ht="13.5">
      <c r="A157" s="145"/>
      <c r="B157" s="145"/>
      <c r="DY157" s="145"/>
      <c r="DZ157" s="145"/>
      <c r="EA157" s="145"/>
      <c r="EB157" s="145"/>
      <c r="EC157" s="145"/>
      <c r="ED157" s="145"/>
      <c r="EE157" s="145"/>
      <c r="EF157" s="145"/>
      <c r="EG157" s="145"/>
      <c r="EH157" s="145"/>
      <c r="EI157" s="145"/>
      <c r="EJ157" s="145"/>
      <c r="EK157" s="145"/>
      <c r="EL157" s="145"/>
      <c r="EM157" s="145"/>
      <c r="EN157" s="145"/>
      <c r="EO157" s="145"/>
    </row>
    <row r="158" spans="1:145" ht="13.5">
      <c r="A158" s="145"/>
      <c r="B158" s="145"/>
      <c r="DY158" s="145"/>
      <c r="DZ158" s="145"/>
      <c r="EA158" s="145"/>
      <c r="EB158" s="145"/>
      <c r="EC158" s="145"/>
      <c r="ED158" s="145"/>
      <c r="EE158" s="145"/>
      <c r="EF158" s="145"/>
      <c r="EG158" s="145"/>
      <c r="EH158" s="145"/>
      <c r="EI158" s="145"/>
      <c r="EJ158" s="145"/>
      <c r="EK158" s="145"/>
      <c r="EL158" s="145"/>
      <c r="EM158" s="145"/>
      <c r="EN158" s="145"/>
      <c r="EO158" s="145"/>
    </row>
    <row r="159" spans="1:145" ht="13.5">
      <c r="A159" s="145"/>
      <c r="B159" s="145"/>
      <c r="DY159" s="145"/>
      <c r="DZ159" s="145"/>
      <c r="EA159" s="145"/>
      <c r="EB159" s="145"/>
      <c r="EC159" s="145"/>
      <c r="ED159" s="145"/>
      <c r="EE159" s="145"/>
      <c r="EF159" s="145"/>
      <c r="EG159" s="145"/>
      <c r="EH159" s="145"/>
      <c r="EI159" s="145"/>
      <c r="EJ159" s="145"/>
      <c r="EK159" s="145"/>
      <c r="EL159" s="145"/>
      <c r="EM159" s="145"/>
      <c r="EN159" s="145"/>
      <c r="EO159" s="145"/>
    </row>
    <row r="160" spans="1:145" ht="13.5">
      <c r="A160" s="145"/>
      <c r="B160" s="145"/>
      <c r="DY160" s="145"/>
      <c r="DZ160" s="145"/>
      <c r="EA160" s="145"/>
      <c r="EB160" s="145"/>
      <c r="EC160" s="145"/>
      <c r="ED160" s="145"/>
      <c r="EE160" s="145"/>
      <c r="EF160" s="145"/>
      <c r="EG160" s="145"/>
      <c r="EH160" s="145"/>
      <c r="EI160" s="145"/>
      <c r="EJ160" s="145"/>
      <c r="EK160" s="145"/>
      <c r="EL160" s="145"/>
      <c r="EM160" s="145"/>
      <c r="EN160" s="145"/>
      <c r="EO160" s="145"/>
    </row>
    <row r="161" spans="1:145" ht="13.5">
      <c r="A161" s="145"/>
      <c r="B161" s="145"/>
      <c r="DY161" s="145"/>
      <c r="DZ161" s="145"/>
      <c r="EA161" s="145"/>
      <c r="EB161" s="145"/>
      <c r="EC161" s="145"/>
      <c r="ED161" s="145"/>
      <c r="EE161" s="145"/>
      <c r="EF161" s="145"/>
      <c r="EG161" s="145"/>
      <c r="EH161" s="145"/>
      <c r="EI161" s="145"/>
      <c r="EJ161" s="145"/>
      <c r="EK161" s="145"/>
      <c r="EL161" s="145"/>
      <c r="EM161" s="145"/>
      <c r="EN161" s="145"/>
      <c r="EO161" s="145"/>
    </row>
    <row r="162" spans="1:145" ht="13.5">
      <c r="A162" s="145"/>
      <c r="B162" s="145"/>
      <c r="DY162" s="145"/>
      <c r="DZ162" s="145"/>
      <c r="EA162" s="145"/>
      <c r="EB162" s="145"/>
      <c r="EC162" s="145"/>
      <c r="ED162" s="145"/>
      <c r="EE162" s="145"/>
      <c r="EF162" s="145"/>
      <c r="EG162" s="145"/>
      <c r="EH162" s="145"/>
      <c r="EI162" s="145"/>
      <c r="EJ162" s="145"/>
      <c r="EK162" s="145"/>
      <c r="EL162" s="145"/>
      <c r="EM162" s="145"/>
      <c r="EN162" s="145"/>
      <c r="EO162" s="145"/>
    </row>
    <row r="163" spans="1:145" ht="13.5">
      <c r="A163" s="145"/>
      <c r="B163" s="145"/>
      <c r="DY163" s="145"/>
      <c r="DZ163" s="145"/>
      <c r="EA163" s="145"/>
      <c r="EB163" s="145"/>
      <c r="EC163" s="145"/>
      <c r="ED163" s="145"/>
      <c r="EE163" s="145"/>
      <c r="EF163" s="145"/>
      <c r="EG163" s="145"/>
      <c r="EH163" s="145"/>
      <c r="EI163" s="145"/>
      <c r="EJ163" s="145"/>
      <c r="EK163" s="145"/>
      <c r="EL163" s="145"/>
      <c r="EM163" s="145"/>
      <c r="EN163" s="145"/>
      <c r="EO163" s="145"/>
    </row>
    <row r="164" spans="1:145" ht="13.5">
      <c r="A164" s="145"/>
      <c r="B164" s="145"/>
      <c r="DY164" s="145"/>
      <c r="DZ164" s="145"/>
      <c r="EA164" s="145"/>
      <c r="EB164" s="145"/>
      <c r="EC164" s="145"/>
      <c r="ED164" s="145"/>
      <c r="EE164" s="145"/>
      <c r="EF164" s="145"/>
      <c r="EG164" s="145"/>
      <c r="EH164" s="145"/>
      <c r="EI164" s="145"/>
      <c r="EJ164" s="145"/>
      <c r="EK164" s="145"/>
      <c r="EL164" s="145"/>
      <c r="EM164" s="145"/>
      <c r="EN164" s="145"/>
      <c r="EO164" s="145"/>
    </row>
    <row r="165" spans="1:145" ht="13.5">
      <c r="A165" s="145"/>
      <c r="B165" s="145"/>
      <c r="DY165" s="145"/>
      <c r="DZ165" s="145"/>
      <c r="EA165" s="145"/>
      <c r="EB165" s="145"/>
      <c r="EC165" s="145"/>
      <c r="ED165" s="145"/>
      <c r="EE165" s="145"/>
      <c r="EF165" s="145"/>
      <c r="EG165" s="145"/>
      <c r="EH165" s="145"/>
      <c r="EI165" s="145"/>
      <c r="EJ165" s="145"/>
      <c r="EK165" s="145"/>
      <c r="EL165" s="145"/>
      <c r="EM165" s="145"/>
      <c r="EN165" s="145"/>
      <c r="EO165" s="145"/>
    </row>
    <row r="166" spans="1:145" ht="13.5">
      <c r="A166" s="145"/>
      <c r="B166" s="145"/>
      <c r="DY166" s="145"/>
      <c r="DZ166" s="145"/>
      <c r="EA166" s="145"/>
      <c r="EB166" s="145"/>
      <c r="EC166" s="145"/>
      <c r="ED166" s="145"/>
      <c r="EE166" s="145"/>
      <c r="EF166" s="145"/>
      <c r="EG166" s="145"/>
      <c r="EH166" s="145"/>
      <c r="EI166" s="145"/>
      <c r="EJ166" s="145"/>
      <c r="EK166" s="145"/>
      <c r="EL166" s="145"/>
      <c r="EM166" s="145"/>
      <c r="EN166" s="145"/>
      <c r="EO166" s="145"/>
    </row>
    <row r="167" spans="1:145" ht="13.5">
      <c r="A167" s="145"/>
      <c r="B167" s="145"/>
      <c r="DY167" s="145"/>
      <c r="DZ167" s="145"/>
      <c r="EA167" s="145"/>
      <c r="EB167" s="145"/>
      <c r="EC167" s="145"/>
      <c r="ED167" s="145"/>
      <c r="EE167" s="145"/>
      <c r="EF167" s="145"/>
      <c r="EG167" s="145"/>
      <c r="EH167" s="145"/>
      <c r="EI167" s="145"/>
      <c r="EJ167" s="145"/>
      <c r="EK167" s="145"/>
      <c r="EL167" s="145"/>
      <c r="EM167" s="145"/>
      <c r="EN167" s="145"/>
      <c r="EO167" s="145"/>
    </row>
    <row r="168" spans="1:145" ht="13.5">
      <c r="A168" s="145"/>
      <c r="B168" s="145"/>
      <c r="DY168" s="145"/>
      <c r="DZ168" s="145"/>
      <c r="EA168" s="145"/>
      <c r="EB168" s="145"/>
      <c r="EC168" s="145"/>
      <c r="ED168" s="145"/>
      <c r="EE168" s="145"/>
      <c r="EF168" s="145"/>
      <c r="EG168" s="145"/>
      <c r="EH168" s="145"/>
      <c r="EI168" s="145"/>
      <c r="EJ168" s="145"/>
      <c r="EK168" s="145"/>
      <c r="EL168" s="145"/>
      <c r="EM168" s="145"/>
      <c r="EN168" s="145"/>
      <c r="EO168" s="145"/>
    </row>
    <row r="169" spans="1:145" ht="13.5">
      <c r="A169" s="145"/>
      <c r="B169" s="145"/>
      <c r="DY169" s="145"/>
      <c r="DZ169" s="145"/>
      <c r="EA169" s="145"/>
      <c r="EB169" s="145"/>
      <c r="EC169" s="145"/>
      <c r="ED169" s="145"/>
      <c r="EE169" s="145"/>
      <c r="EF169" s="145"/>
      <c r="EG169" s="145"/>
      <c r="EH169" s="145"/>
      <c r="EI169" s="145"/>
      <c r="EJ169" s="145"/>
      <c r="EK169" s="145"/>
      <c r="EL169" s="145"/>
      <c r="EM169" s="145"/>
      <c r="EN169" s="145"/>
      <c r="EO169" s="145"/>
    </row>
    <row r="170" spans="1:145" ht="13.5">
      <c r="A170" s="145"/>
      <c r="B170" s="145"/>
      <c r="DY170" s="145"/>
      <c r="DZ170" s="145"/>
      <c r="EA170" s="145"/>
      <c r="EB170" s="145"/>
      <c r="EC170" s="145"/>
      <c r="ED170" s="145"/>
      <c r="EE170" s="145"/>
      <c r="EF170" s="145"/>
      <c r="EG170" s="145"/>
      <c r="EH170" s="145"/>
      <c r="EI170" s="145"/>
      <c r="EJ170" s="145"/>
      <c r="EK170" s="145"/>
      <c r="EL170" s="145"/>
      <c r="EM170" s="145"/>
      <c r="EN170" s="145"/>
      <c r="EO170" s="145"/>
    </row>
    <row r="171" spans="1:145" ht="13.5">
      <c r="A171" s="145"/>
      <c r="B171" s="145"/>
      <c r="DY171" s="145"/>
      <c r="DZ171" s="145"/>
      <c r="EA171" s="145"/>
      <c r="EB171" s="145"/>
      <c r="EC171" s="145"/>
      <c r="ED171" s="145"/>
      <c r="EE171" s="145"/>
      <c r="EF171" s="145"/>
      <c r="EG171" s="145"/>
      <c r="EH171" s="145"/>
      <c r="EI171" s="145"/>
      <c r="EJ171" s="145"/>
      <c r="EK171" s="145"/>
      <c r="EL171" s="145"/>
      <c r="EM171" s="145"/>
      <c r="EN171" s="145"/>
      <c r="EO171" s="145"/>
    </row>
    <row r="172" spans="1:145" ht="13.5">
      <c r="A172" s="145"/>
      <c r="B172" s="145"/>
      <c r="DY172" s="145"/>
      <c r="DZ172" s="145"/>
      <c r="EA172" s="145"/>
      <c r="EB172" s="145"/>
      <c r="EC172" s="145"/>
      <c r="ED172" s="145"/>
      <c r="EE172" s="145"/>
      <c r="EF172" s="145"/>
      <c r="EG172" s="145"/>
      <c r="EH172" s="145"/>
      <c r="EI172" s="145"/>
      <c r="EJ172" s="145"/>
      <c r="EK172" s="145"/>
      <c r="EL172" s="145"/>
      <c r="EM172" s="145"/>
      <c r="EN172" s="145"/>
      <c r="EO172" s="145"/>
    </row>
    <row r="173" spans="1:145" ht="13.5">
      <c r="A173" s="145"/>
      <c r="B173" s="145"/>
      <c r="DY173" s="145"/>
      <c r="DZ173" s="145"/>
      <c r="EA173" s="145"/>
      <c r="EB173" s="145"/>
      <c r="EC173" s="145"/>
      <c r="ED173" s="145"/>
      <c r="EE173" s="145"/>
      <c r="EF173" s="145"/>
      <c r="EG173" s="145"/>
      <c r="EH173" s="145"/>
      <c r="EI173" s="145"/>
      <c r="EJ173" s="145"/>
      <c r="EK173" s="145"/>
      <c r="EL173" s="145"/>
      <c r="EM173" s="145"/>
      <c r="EN173" s="145"/>
      <c r="EO173" s="145"/>
    </row>
    <row r="174" spans="1:145" ht="13.5">
      <c r="A174" s="145"/>
      <c r="B174" s="145"/>
      <c r="DY174" s="145"/>
      <c r="DZ174" s="145"/>
      <c r="EA174" s="145"/>
      <c r="EB174" s="145"/>
      <c r="EC174" s="145"/>
      <c r="ED174" s="145"/>
      <c r="EE174" s="145"/>
      <c r="EF174" s="145"/>
      <c r="EG174" s="145"/>
      <c r="EH174" s="145"/>
      <c r="EI174" s="145"/>
      <c r="EJ174" s="145"/>
      <c r="EK174" s="145"/>
      <c r="EL174" s="145"/>
      <c r="EM174" s="145"/>
      <c r="EN174" s="145"/>
      <c r="EO174" s="145"/>
    </row>
    <row r="175" spans="1:145" ht="13.5">
      <c r="A175" s="145"/>
      <c r="B175" s="145"/>
      <c r="DY175" s="145"/>
      <c r="DZ175" s="145"/>
      <c r="EA175" s="145"/>
      <c r="EB175" s="145"/>
      <c r="EC175" s="145"/>
      <c r="ED175" s="145"/>
      <c r="EE175" s="145"/>
      <c r="EF175" s="145"/>
      <c r="EG175" s="145"/>
      <c r="EH175" s="145"/>
      <c r="EI175" s="145"/>
      <c r="EJ175" s="145"/>
      <c r="EK175" s="145"/>
      <c r="EL175" s="145"/>
      <c r="EM175" s="145"/>
      <c r="EN175" s="145"/>
      <c r="EO175" s="145"/>
    </row>
    <row r="176" spans="1:145" ht="13.5">
      <c r="A176" s="145"/>
      <c r="B176" s="145"/>
      <c r="DY176" s="145"/>
      <c r="DZ176" s="145"/>
      <c r="EA176" s="145"/>
      <c r="EB176" s="145"/>
      <c r="EC176" s="145"/>
      <c r="ED176" s="145"/>
      <c r="EE176" s="145"/>
      <c r="EF176" s="145"/>
      <c r="EG176" s="145"/>
      <c r="EH176" s="145"/>
      <c r="EI176" s="145"/>
      <c r="EJ176" s="145"/>
      <c r="EK176" s="145"/>
      <c r="EL176" s="145"/>
      <c r="EM176" s="145"/>
      <c r="EN176" s="145"/>
      <c r="EO176" s="145"/>
    </row>
    <row r="177" spans="1:145" ht="13.5">
      <c r="A177" s="145"/>
      <c r="B177" s="145"/>
      <c r="DY177" s="145"/>
      <c r="DZ177" s="145"/>
      <c r="EA177" s="145"/>
      <c r="EB177" s="145"/>
      <c r="EC177" s="145"/>
      <c r="ED177" s="145"/>
      <c r="EE177" s="145"/>
      <c r="EF177" s="145"/>
      <c r="EG177" s="145"/>
      <c r="EH177" s="145"/>
      <c r="EI177" s="145"/>
      <c r="EJ177" s="145"/>
      <c r="EK177" s="145"/>
      <c r="EL177" s="145"/>
      <c r="EM177" s="145"/>
      <c r="EN177" s="145"/>
      <c r="EO177" s="145"/>
    </row>
    <row r="178" spans="1:145" ht="13.5">
      <c r="A178" s="145"/>
      <c r="B178" s="145"/>
      <c r="DY178" s="145"/>
      <c r="DZ178" s="145"/>
      <c r="EA178" s="145"/>
      <c r="EB178" s="145"/>
      <c r="EC178" s="145"/>
      <c r="ED178" s="145"/>
      <c r="EE178" s="145"/>
      <c r="EF178" s="145"/>
      <c r="EG178" s="145"/>
      <c r="EH178" s="145"/>
      <c r="EI178" s="145"/>
      <c r="EJ178" s="145"/>
      <c r="EK178" s="145"/>
      <c r="EL178" s="145"/>
      <c r="EM178" s="145"/>
      <c r="EN178" s="145"/>
      <c r="EO178" s="145"/>
    </row>
    <row r="179" spans="1:145" ht="13.5">
      <c r="A179" s="145"/>
      <c r="B179" s="145"/>
      <c r="DY179" s="145"/>
      <c r="DZ179" s="145"/>
      <c r="EA179" s="145"/>
      <c r="EB179" s="145"/>
      <c r="EC179" s="145"/>
      <c r="ED179" s="145"/>
      <c r="EE179" s="145"/>
      <c r="EF179" s="145"/>
      <c r="EG179" s="145"/>
      <c r="EH179" s="145"/>
      <c r="EI179" s="145"/>
      <c r="EJ179" s="145"/>
      <c r="EK179" s="145"/>
      <c r="EL179" s="145"/>
      <c r="EM179" s="145"/>
      <c r="EN179" s="145"/>
      <c r="EO179" s="145"/>
    </row>
    <row r="180" spans="1:145" ht="13.5">
      <c r="A180" s="145"/>
      <c r="B180" s="145"/>
      <c r="DY180" s="145"/>
      <c r="DZ180" s="145"/>
      <c r="EA180" s="145"/>
      <c r="EB180" s="145"/>
      <c r="EC180" s="145"/>
      <c r="ED180" s="145"/>
      <c r="EE180" s="145"/>
      <c r="EF180" s="145"/>
      <c r="EG180" s="145"/>
      <c r="EH180" s="145"/>
      <c r="EI180" s="145"/>
      <c r="EJ180" s="145"/>
      <c r="EK180" s="145"/>
      <c r="EL180" s="145"/>
      <c r="EM180" s="145"/>
      <c r="EN180" s="145"/>
      <c r="EO180" s="145"/>
    </row>
    <row r="181" spans="1:145" ht="13.5">
      <c r="A181" s="145"/>
      <c r="B181" s="145"/>
      <c r="DY181" s="145"/>
      <c r="DZ181" s="145"/>
      <c r="EA181" s="145"/>
      <c r="EB181" s="145"/>
      <c r="EC181" s="145"/>
      <c r="ED181" s="145"/>
      <c r="EE181" s="145"/>
      <c r="EF181" s="145"/>
      <c r="EG181" s="145"/>
      <c r="EH181" s="145"/>
      <c r="EI181" s="145"/>
      <c r="EJ181" s="145"/>
      <c r="EK181" s="145"/>
      <c r="EL181" s="145"/>
      <c r="EM181" s="145"/>
      <c r="EN181" s="145"/>
      <c r="EO181" s="145"/>
    </row>
    <row r="182" spans="1:145" ht="13.5">
      <c r="A182" s="145"/>
      <c r="B182" s="145"/>
      <c r="DY182" s="145"/>
      <c r="DZ182" s="145"/>
      <c r="EA182" s="145"/>
      <c r="EB182" s="145"/>
      <c r="EC182" s="145"/>
      <c r="ED182" s="145"/>
      <c r="EE182" s="145"/>
      <c r="EF182" s="145"/>
      <c r="EG182" s="145"/>
      <c r="EH182" s="145"/>
      <c r="EI182" s="145"/>
      <c r="EJ182" s="145"/>
      <c r="EK182" s="145"/>
      <c r="EL182" s="145"/>
      <c r="EM182" s="145"/>
      <c r="EN182" s="145"/>
      <c r="EO182" s="145"/>
    </row>
    <row r="183" spans="1:145" ht="13.5">
      <c r="A183" s="145"/>
      <c r="B183" s="145"/>
      <c r="DY183" s="145"/>
      <c r="DZ183" s="145"/>
      <c r="EA183" s="145"/>
      <c r="EB183" s="145"/>
      <c r="EC183" s="145"/>
      <c r="ED183" s="145"/>
      <c r="EE183" s="145"/>
      <c r="EF183" s="145"/>
      <c r="EG183" s="145"/>
      <c r="EH183" s="145"/>
      <c r="EI183" s="145"/>
      <c r="EJ183" s="145"/>
      <c r="EK183" s="145"/>
      <c r="EL183" s="145"/>
      <c r="EM183" s="145"/>
      <c r="EN183" s="145"/>
      <c r="EO183" s="145"/>
    </row>
    <row r="184" spans="1:145" ht="13.5">
      <c r="A184" s="145"/>
      <c r="B184" s="145"/>
      <c r="DY184" s="145"/>
      <c r="DZ184" s="145"/>
      <c r="EA184" s="145"/>
      <c r="EB184" s="145"/>
      <c r="EC184" s="145"/>
      <c r="ED184" s="145"/>
      <c r="EE184" s="145"/>
      <c r="EF184" s="145"/>
      <c r="EG184" s="145"/>
      <c r="EH184" s="145"/>
      <c r="EI184" s="145"/>
      <c r="EJ184" s="145"/>
      <c r="EK184" s="145"/>
      <c r="EL184" s="145"/>
      <c r="EM184" s="145"/>
      <c r="EN184" s="145"/>
      <c r="EO184" s="145"/>
    </row>
    <row r="185" spans="1:145" ht="13.5">
      <c r="A185" s="145"/>
      <c r="B185" s="145"/>
      <c r="DY185" s="145"/>
      <c r="DZ185" s="145"/>
      <c r="EA185" s="145"/>
      <c r="EB185" s="145"/>
      <c r="EC185" s="145"/>
      <c r="ED185" s="145"/>
      <c r="EE185" s="145"/>
      <c r="EF185" s="145"/>
      <c r="EG185" s="145"/>
      <c r="EH185" s="145"/>
      <c r="EI185" s="145"/>
      <c r="EJ185" s="145"/>
      <c r="EK185" s="145"/>
      <c r="EL185" s="145"/>
      <c r="EM185" s="145"/>
      <c r="EN185" s="145"/>
      <c r="EO185" s="145"/>
    </row>
    <row r="186" spans="1:145" ht="13.5">
      <c r="A186" s="145"/>
      <c r="B186" s="145"/>
      <c r="DY186" s="145"/>
      <c r="DZ186" s="145"/>
      <c r="EA186" s="145"/>
      <c r="EB186" s="145"/>
      <c r="EC186" s="145"/>
      <c r="ED186" s="145"/>
      <c r="EE186" s="145"/>
      <c r="EF186" s="145"/>
      <c r="EG186" s="145"/>
      <c r="EH186" s="145"/>
      <c r="EI186" s="145"/>
      <c r="EJ186" s="145"/>
      <c r="EK186" s="145"/>
      <c r="EL186" s="145"/>
      <c r="EM186" s="145"/>
      <c r="EN186" s="145"/>
      <c r="EO186" s="145"/>
    </row>
    <row r="187" spans="1:145" ht="13.5">
      <c r="A187" s="145"/>
      <c r="B187" s="145"/>
      <c r="DY187" s="145"/>
      <c r="DZ187" s="145"/>
      <c r="EA187" s="145"/>
      <c r="EB187" s="145"/>
      <c r="EC187" s="145"/>
      <c r="ED187" s="145"/>
      <c r="EE187" s="145"/>
      <c r="EF187" s="145"/>
      <c r="EG187" s="145"/>
      <c r="EH187" s="145"/>
      <c r="EI187" s="145"/>
      <c r="EJ187" s="145"/>
      <c r="EK187" s="145"/>
      <c r="EL187" s="145"/>
      <c r="EM187" s="145"/>
      <c r="EN187" s="145"/>
      <c r="EO187" s="145"/>
    </row>
    <row r="188" spans="1:145" ht="13.5">
      <c r="A188" s="145"/>
      <c r="B188" s="145"/>
      <c r="DY188" s="145"/>
      <c r="DZ188" s="145"/>
      <c r="EA188" s="145"/>
      <c r="EB188" s="145"/>
      <c r="EC188" s="145"/>
      <c r="ED188" s="145"/>
      <c r="EE188" s="145"/>
      <c r="EF188" s="145"/>
      <c r="EG188" s="145"/>
      <c r="EH188" s="145"/>
      <c r="EI188" s="145"/>
      <c r="EJ188" s="145"/>
      <c r="EK188" s="145"/>
      <c r="EL188" s="145"/>
      <c r="EM188" s="145"/>
      <c r="EN188" s="145"/>
      <c r="EO188" s="145"/>
    </row>
    <row r="189" spans="1:145" ht="13.5">
      <c r="A189" s="145"/>
      <c r="B189" s="145"/>
      <c r="DY189" s="145"/>
      <c r="DZ189" s="145"/>
      <c r="EA189" s="145"/>
      <c r="EB189" s="145"/>
      <c r="EC189" s="145"/>
      <c r="ED189" s="145"/>
      <c r="EE189" s="145"/>
      <c r="EF189" s="145"/>
      <c r="EG189" s="145"/>
      <c r="EH189" s="145"/>
      <c r="EI189" s="145"/>
      <c r="EJ189" s="145"/>
      <c r="EK189" s="145"/>
      <c r="EL189" s="145"/>
      <c r="EM189" s="145"/>
      <c r="EN189" s="145"/>
      <c r="EO189" s="145"/>
    </row>
    <row r="190" spans="1:145" ht="13.5">
      <c r="A190" s="145"/>
      <c r="B190" s="145"/>
      <c r="DY190" s="145"/>
      <c r="DZ190" s="145"/>
      <c r="EA190" s="145"/>
      <c r="EB190" s="145"/>
      <c r="EC190" s="145"/>
      <c r="ED190" s="145"/>
      <c r="EE190" s="145"/>
      <c r="EF190" s="145"/>
      <c r="EG190" s="145"/>
      <c r="EH190" s="145"/>
      <c r="EI190" s="145"/>
      <c r="EJ190" s="145"/>
      <c r="EK190" s="145"/>
      <c r="EL190" s="145"/>
      <c r="EM190" s="145"/>
      <c r="EN190" s="145"/>
      <c r="EO190" s="145"/>
    </row>
    <row r="191" spans="1:145" ht="13.5">
      <c r="A191" s="145"/>
      <c r="B191" s="145"/>
      <c r="DY191" s="145"/>
      <c r="DZ191" s="145"/>
      <c r="EA191" s="145"/>
      <c r="EB191" s="145"/>
      <c r="EC191" s="145"/>
      <c r="ED191" s="145"/>
      <c r="EE191" s="145"/>
      <c r="EF191" s="145"/>
      <c r="EG191" s="145"/>
      <c r="EH191" s="145"/>
      <c r="EI191" s="145"/>
      <c r="EJ191" s="145"/>
      <c r="EK191" s="145"/>
      <c r="EL191" s="145"/>
      <c r="EM191" s="145"/>
      <c r="EN191" s="145"/>
      <c r="EO191" s="145"/>
    </row>
    <row r="192" spans="1:145" ht="13.5">
      <c r="A192" s="145"/>
      <c r="B192" s="145"/>
      <c r="DY192" s="145"/>
      <c r="DZ192" s="145"/>
      <c r="EA192" s="145"/>
      <c r="EB192" s="145"/>
      <c r="EC192" s="145"/>
      <c r="ED192" s="145"/>
      <c r="EE192" s="145"/>
      <c r="EF192" s="145"/>
      <c r="EG192" s="145"/>
      <c r="EH192" s="145"/>
      <c r="EI192" s="145"/>
      <c r="EJ192" s="145"/>
      <c r="EK192" s="145"/>
      <c r="EL192" s="145"/>
      <c r="EM192" s="145"/>
      <c r="EN192" s="145"/>
      <c r="EO192" s="145"/>
    </row>
    <row r="193" spans="1:145" ht="13.5">
      <c r="A193" s="145"/>
      <c r="B193" s="145"/>
      <c r="DY193" s="145"/>
      <c r="DZ193" s="145"/>
      <c r="EA193" s="145"/>
      <c r="EB193" s="145"/>
      <c r="EC193" s="145"/>
      <c r="ED193" s="145"/>
      <c r="EE193" s="145"/>
      <c r="EF193" s="145"/>
      <c r="EG193" s="145"/>
      <c r="EH193" s="145"/>
      <c r="EI193" s="145"/>
      <c r="EJ193" s="145"/>
      <c r="EK193" s="145"/>
      <c r="EL193" s="145"/>
      <c r="EM193" s="145"/>
      <c r="EN193" s="145"/>
      <c r="EO193" s="145"/>
    </row>
    <row r="194" spans="1:145" ht="13.5">
      <c r="A194" s="145"/>
      <c r="B194" s="145"/>
      <c r="DY194" s="145"/>
      <c r="DZ194" s="145"/>
      <c r="EA194" s="145"/>
      <c r="EB194" s="145"/>
      <c r="EC194" s="145"/>
      <c r="ED194" s="145"/>
      <c r="EE194" s="145"/>
      <c r="EF194" s="145"/>
      <c r="EG194" s="145"/>
      <c r="EH194" s="145"/>
      <c r="EI194" s="145"/>
      <c r="EJ194" s="145"/>
      <c r="EK194" s="145"/>
      <c r="EL194" s="145"/>
      <c r="EM194" s="145"/>
      <c r="EN194" s="145"/>
      <c r="EO194" s="145"/>
    </row>
    <row r="195" spans="1:145" ht="13.5">
      <c r="A195" s="145"/>
      <c r="B195" s="145"/>
      <c r="DY195" s="145"/>
      <c r="DZ195" s="145"/>
      <c r="EA195" s="145"/>
      <c r="EB195" s="145"/>
      <c r="EC195" s="145"/>
      <c r="ED195" s="145"/>
      <c r="EE195" s="145"/>
      <c r="EF195" s="145"/>
      <c r="EG195" s="145"/>
      <c r="EH195" s="145"/>
      <c r="EI195" s="145"/>
      <c r="EJ195" s="145"/>
      <c r="EK195" s="145"/>
      <c r="EL195" s="145"/>
      <c r="EM195" s="145"/>
      <c r="EN195" s="145"/>
      <c r="EO195" s="145"/>
    </row>
    <row r="196" spans="1:145" ht="13.5">
      <c r="A196" s="145"/>
      <c r="B196" s="145"/>
      <c r="DY196" s="145"/>
      <c r="DZ196" s="145"/>
      <c r="EA196" s="145"/>
      <c r="EB196" s="145"/>
      <c r="EC196" s="145"/>
      <c r="ED196" s="145"/>
      <c r="EE196" s="145"/>
      <c r="EF196" s="145"/>
      <c r="EG196" s="145"/>
      <c r="EH196" s="145"/>
      <c r="EI196" s="145"/>
      <c r="EJ196" s="145"/>
      <c r="EK196" s="145"/>
      <c r="EL196" s="145"/>
      <c r="EM196" s="145"/>
      <c r="EN196" s="145"/>
      <c r="EO196" s="145"/>
    </row>
    <row r="197" spans="1:145" ht="13.5">
      <c r="A197" s="145"/>
      <c r="B197" s="145"/>
      <c r="DY197" s="145"/>
      <c r="DZ197" s="145"/>
      <c r="EA197" s="145"/>
      <c r="EB197" s="145"/>
      <c r="EC197" s="145"/>
      <c r="ED197" s="145"/>
      <c r="EE197" s="145"/>
      <c r="EF197" s="145"/>
      <c r="EG197" s="145"/>
      <c r="EH197" s="145"/>
      <c r="EI197" s="145"/>
      <c r="EJ197" s="145"/>
      <c r="EK197" s="145"/>
      <c r="EL197" s="145"/>
      <c r="EM197" s="145"/>
      <c r="EN197" s="145"/>
      <c r="EO197" s="145"/>
    </row>
    <row r="198" spans="1:145" ht="13.5">
      <c r="A198" s="145"/>
      <c r="B198" s="145"/>
      <c r="DY198" s="145"/>
      <c r="DZ198" s="145"/>
      <c r="EA198" s="145"/>
      <c r="EB198" s="145"/>
      <c r="EC198" s="145"/>
      <c r="ED198" s="145"/>
      <c r="EE198" s="145"/>
      <c r="EF198" s="145"/>
      <c r="EG198" s="145"/>
      <c r="EH198" s="145"/>
      <c r="EI198" s="145"/>
      <c r="EJ198" s="145"/>
      <c r="EK198" s="145"/>
      <c r="EL198" s="145"/>
      <c r="EM198" s="145"/>
      <c r="EN198" s="145"/>
      <c r="EO198" s="145"/>
    </row>
    <row r="199" spans="1:145" ht="13.5">
      <c r="A199" s="145"/>
      <c r="B199" s="145"/>
      <c r="DY199" s="145"/>
      <c r="DZ199" s="145"/>
      <c r="EA199" s="145"/>
      <c r="EB199" s="145"/>
      <c r="EC199" s="145"/>
      <c r="ED199" s="145"/>
      <c r="EE199" s="145"/>
      <c r="EF199" s="145"/>
      <c r="EG199" s="145"/>
      <c r="EH199" s="145"/>
      <c r="EI199" s="145"/>
      <c r="EJ199" s="145"/>
      <c r="EK199" s="145"/>
      <c r="EL199" s="145"/>
      <c r="EM199" s="145"/>
      <c r="EN199" s="145"/>
      <c r="EO199" s="145"/>
    </row>
    <row r="200" spans="1:145" ht="13.5">
      <c r="A200" s="145"/>
      <c r="B200" s="145"/>
      <c r="DY200" s="145"/>
      <c r="DZ200" s="145"/>
      <c r="EA200" s="145"/>
      <c r="EB200" s="145"/>
      <c r="EC200" s="145"/>
      <c r="ED200" s="145"/>
      <c r="EE200" s="145"/>
      <c r="EF200" s="145"/>
      <c r="EG200" s="145"/>
      <c r="EH200" s="145"/>
      <c r="EI200" s="145"/>
      <c r="EJ200" s="145"/>
      <c r="EK200" s="145"/>
      <c r="EL200" s="145"/>
      <c r="EM200" s="145"/>
      <c r="EN200" s="145"/>
      <c r="EO200" s="145"/>
    </row>
    <row r="201" spans="1:145" ht="13.5">
      <c r="A201" s="145"/>
      <c r="B201" s="145"/>
      <c r="DY201" s="145"/>
      <c r="DZ201" s="145"/>
      <c r="EA201" s="145"/>
      <c r="EB201" s="145"/>
      <c r="EC201" s="145"/>
      <c r="ED201" s="145"/>
      <c r="EE201" s="145"/>
      <c r="EF201" s="145"/>
      <c r="EG201" s="145"/>
      <c r="EH201" s="145"/>
      <c r="EI201" s="145"/>
      <c r="EJ201" s="145"/>
      <c r="EK201" s="145"/>
      <c r="EL201" s="145"/>
      <c r="EM201" s="145"/>
      <c r="EN201" s="145"/>
      <c r="EO201" s="145"/>
    </row>
    <row r="202" spans="1:145" ht="13.5">
      <c r="A202" s="145"/>
      <c r="B202" s="145"/>
      <c r="DY202" s="145"/>
      <c r="DZ202" s="145"/>
      <c r="EA202" s="145"/>
      <c r="EB202" s="145"/>
      <c r="EC202" s="145"/>
      <c r="ED202" s="145"/>
      <c r="EE202" s="145"/>
      <c r="EF202" s="145"/>
      <c r="EG202" s="145"/>
      <c r="EH202" s="145"/>
      <c r="EI202" s="145"/>
      <c r="EJ202" s="145"/>
      <c r="EK202" s="145"/>
      <c r="EL202" s="145"/>
      <c r="EM202" s="145"/>
      <c r="EN202" s="145"/>
      <c r="EO202" s="145"/>
    </row>
    <row r="203" spans="1:145" ht="13.5">
      <c r="A203" s="145"/>
      <c r="B203" s="145"/>
      <c r="DY203" s="145"/>
      <c r="DZ203" s="145"/>
      <c r="EA203" s="145"/>
      <c r="EB203" s="145"/>
      <c r="EC203" s="145"/>
      <c r="ED203" s="145"/>
      <c r="EE203" s="145"/>
      <c r="EF203" s="145"/>
      <c r="EG203" s="145"/>
      <c r="EH203" s="145"/>
      <c r="EI203" s="145"/>
      <c r="EJ203" s="145"/>
      <c r="EK203" s="145"/>
      <c r="EL203" s="145"/>
      <c r="EM203" s="145"/>
      <c r="EN203" s="145"/>
      <c r="EO203" s="145"/>
    </row>
    <row r="204" spans="1:145" ht="13.5">
      <c r="A204" s="145"/>
      <c r="B204" s="145"/>
      <c r="DY204" s="145"/>
      <c r="DZ204" s="145"/>
      <c r="EA204" s="145"/>
      <c r="EB204" s="145"/>
      <c r="EC204" s="145"/>
      <c r="ED204" s="145"/>
      <c r="EE204" s="145"/>
      <c r="EF204" s="145"/>
      <c r="EG204" s="145"/>
      <c r="EH204" s="145"/>
      <c r="EI204" s="145"/>
      <c r="EJ204" s="145"/>
      <c r="EK204" s="145"/>
      <c r="EL204" s="145"/>
      <c r="EM204" s="145"/>
      <c r="EN204" s="145"/>
      <c r="EO204" s="145"/>
    </row>
    <row r="205" spans="1:145" ht="13.5">
      <c r="A205" s="145"/>
      <c r="B205" s="145"/>
      <c r="DY205" s="145"/>
      <c r="DZ205" s="145"/>
      <c r="EA205" s="145"/>
      <c r="EB205" s="145"/>
      <c r="EC205" s="145"/>
      <c r="ED205" s="145"/>
      <c r="EE205" s="145"/>
      <c r="EF205" s="145"/>
      <c r="EG205" s="145"/>
      <c r="EH205" s="145"/>
      <c r="EI205" s="145"/>
      <c r="EJ205" s="145"/>
      <c r="EK205" s="145"/>
      <c r="EL205" s="145"/>
      <c r="EM205" s="145"/>
      <c r="EN205" s="145"/>
      <c r="EO205" s="145"/>
    </row>
    <row r="206" spans="1:145" ht="13.5">
      <c r="A206" s="145"/>
      <c r="B206" s="145"/>
      <c r="DY206" s="145"/>
      <c r="DZ206" s="145"/>
      <c r="EA206" s="145"/>
      <c r="EB206" s="145"/>
      <c r="EC206" s="145"/>
      <c r="ED206" s="145"/>
      <c r="EE206" s="145"/>
      <c r="EF206" s="145"/>
      <c r="EG206" s="145"/>
      <c r="EH206" s="145"/>
      <c r="EI206" s="145"/>
      <c r="EJ206" s="145"/>
      <c r="EK206" s="145"/>
      <c r="EL206" s="145"/>
      <c r="EM206" s="145"/>
      <c r="EN206" s="145"/>
      <c r="EO206" s="145"/>
    </row>
    <row r="207" spans="1:145" ht="13.5">
      <c r="A207" s="145"/>
      <c r="B207" s="145"/>
      <c r="DY207" s="145"/>
      <c r="DZ207" s="145"/>
      <c r="EA207" s="145"/>
      <c r="EB207" s="145"/>
      <c r="EC207" s="145"/>
      <c r="ED207" s="145"/>
      <c r="EE207" s="145"/>
      <c r="EF207" s="145"/>
      <c r="EG207" s="145"/>
      <c r="EH207" s="145"/>
      <c r="EI207" s="145"/>
      <c r="EJ207" s="145"/>
      <c r="EK207" s="145"/>
      <c r="EL207" s="145"/>
      <c r="EM207" s="145"/>
      <c r="EN207" s="145"/>
      <c r="EO207" s="145"/>
    </row>
    <row r="208" spans="1:145" ht="13.5">
      <c r="A208" s="145"/>
      <c r="B208" s="145"/>
      <c r="DY208" s="145"/>
      <c r="DZ208" s="145"/>
      <c r="EA208" s="145"/>
      <c r="EB208" s="145"/>
      <c r="EC208" s="145"/>
      <c r="ED208" s="145"/>
      <c r="EE208" s="145"/>
      <c r="EF208" s="145"/>
      <c r="EG208" s="145"/>
      <c r="EH208" s="145"/>
      <c r="EI208" s="145"/>
      <c r="EJ208" s="145"/>
      <c r="EK208" s="145"/>
      <c r="EL208" s="145"/>
      <c r="EM208" s="145"/>
      <c r="EN208" s="145"/>
      <c r="EO208" s="145"/>
    </row>
    <row r="209" spans="1:145" ht="13.5">
      <c r="A209" s="145"/>
      <c r="B209" s="145"/>
      <c r="DY209" s="145"/>
      <c r="DZ209" s="145"/>
      <c r="EA209" s="145"/>
      <c r="EB209" s="145"/>
      <c r="EC209" s="145"/>
      <c r="ED209" s="145"/>
      <c r="EE209" s="145"/>
      <c r="EF209" s="145"/>
      <c r="EG209" s="145"/>
      <c r="EH209" s="145"/>
      <c r="EI209" s="145"/>
      <c r="EJ209" s="145"/>
      <c r="EK209" s="145"/>
      <c r="EL209" s="145"/>
      <c r="EM209" s="145"/>
      <c r="EN209" s="145"/>
      <c r="EO209" s="145"/>
    </row>
    <row r="210" spans="1:145" ht="13.5">
      <c r="A210" s="145"/>
      <c r="B210" s="145"/>
      <c r="DY210" s="145"/>
      <c r="DZ210" s="145"/>
      <c r="EA210" s="145"/>
      <c r="EB210" s="145"/>
      <c r="EC210" s="145"/>
      <c r="ED210" s="145"/>
      <c r="EE210" s="145"/>
      <c r="EF210" s="145"/>
      <c r="EG210" s="145"/>
      <c r="EH210" s="145"/>
      <c r="EI210" s="145"/>
      <c r="EJ210" s="145"/>
      <c r="EK210" s="145"/>
      <c r="EL210" s="145"/>
      <c r="EM210" s="145"/>
      <c r="EN210" s="145"/>
      <c r="EO210" s="145"/>
    </row>
    <row r="211" spans="1:145" ht="13.5">
      <c r="A211" s="145"/>
      <c r="B211" s="145"/>
      <c r="DY211" s="145"/>
      <c r="DZ211" s="145"/>
      <c r="EA211" s="145"/>
      <c r="EB211" s="145"/>
      <c r="EC211" s="145"/>
      <c r="ED211" s="145"/>
      <c r="EE211" s="145"/>
      <c r="EF211" s="145"/>
      <c r="EG211" s="145"/>
      <c r="EH211" s="145"/>
      <c r="EI211" s="145"/>
      <c r="EJ211" s="145"/>
      <c r="EK211" s="145"/>
      <c r="EL211" s="145"/>
      <c r="EM211" s="145"/>
      <c r="EN211" s="145"/>
      <c r="EO211" s="145"/>
    </row>
    <row r="212" spans="1:145" ht="13.5">
      <c r="A212" s="145"/>
      <c r="B212" s="145"/>
      <c r="DY212" s="145"/>
      <c r="DZ212" s="145"/>
      <c r="EA212" s="145"/>
      <c r="EB212" s="145"/>
      <c r="EC212" s="145"/>
      <c r="ED212" s="145"/>
      <c r="EE212" s="145"/>
      <c r="EF212" s="145"/>
      <c r="EG212" s="145"/>
      <c r="EH212" s="145"/>
      <c r="EI212" s="145"/>
      <c r="EJ212" s="145"/>
      <c r="EK212" s="145"/>
      <c r="EL212" s="145"/>
      <c r="EM212" s="145"/>
      <c r="EN212" s="145"/>
      <c r="EO212" s="145"/>
    </row>
    <row r="213" spans="1:145" ht="13.5">
      <c r="A213" s="145"/>
      <c r="B213" s="145"/>
      <c r="DY213" s="145"/>
      <c r="DZ213" s="145"/>
      <c r="EA213" s="145"/>
      <c r="EB213" s="145"/>
      <c r="EC213" s="145"/>
      <c r="ED213" s="145"/>
      <c r="EE213" s="145"/>
      <c r="EF213" s="145"/>
      <c r="EG213" s="145"/>
      <c r="EH213" s="145"/>
      <c r="EI213" s="145"/>
      <c r="EJ213" s="145"/>
      <c r="EK213" s="145"/>
      <c r="EL213" s="145"/>
      <c r="EM213" s="145"/>
      <c r="EN213" s="145"/>
      <c r="EO213" s="145"/>
    </row>
    <row r="214" spans="1:145" ht="13.5">
      <c r="A214" s="145"/>
      <c r="B214" s="145"/>
      <c r="DY214" s="145"/>
      <c r="DZ214" s="145"/>
      <c r="EA214" s="145"/>
      <c r="EB214" s="145"/>
      <c r="EC214" s="145"/>
      <c r="ED214" s="145"/>
      <c r="EE214" s="145"/>
      <c r="EF214" s="145"/>
      <c r="EG214" s="145"/>
      <c r="EH214" s="145"/>
      <c r="EI214" s="145"/>
      <c r="EJ214" s="145"/>
      <c r="EK214" s="145"/>
      <c r="EL214" s="145"/>
      <c r="EM214" s="145"/>
      <c r="EN214" s="145"/>
      <c r="EO214" s="145"/>
    </row>
    <row r="215" spans="1:145" ht="13.5">
      <c r="A215" s="145"/>
      <c r="B215" s="145"/>
      <c r="DY215" s="145"/>
      <c r="DZ215" s="145"/>
      <c r="EA215" s="145"/>
      <c r="EB215" s="145"/>
      <c r="EC215" s="145"/>
      <c r="ED215" s="145"/>
      <c r="EE215" s="145"/>
      <c r="EF215" s="145"/>
      <c r="EG215" s="145"/>
      <c r="EH215" s="145"/>
      <c r="EI215" s="145"/>
      <c r="EJ215" s="145"/>
      <c r="EK215" s="145"/>
      <c r="EL215" s="145"/>
      <c r="EM215" s="145"/>
      <c r="EN215" s="145"/>
      <c r="EO215" s="145"/>
    </row>
    <row r="216" spans="1:145" ht="13.5">
      <c r="A216" s="145"/>
      <c r="B216" s="145"/>
      <c r="DY216" s="145"/>
      <c r="DZ216" s="145"/>
      <c r="EA216" s="145"/>
      <c r="EB216" s="145"/>
      <c r="EC216" s="145"/>
      <c r="ED216" s="145"/>
      <c r="EE216" s="145"/>
      <c r="EF216" s="145"/>
      <c r="EG216" s="145"/>
      <c r="EH216" s="145"/>
      <c r="EI216" s="145"/>
      <c r="EJ216" s="145"/>
      <c r="EK216" s="145"/>
      <c r="EL216" s="145"/>
      <c r="EM216" s="145"/>
      <c r="EN216" s="145"/>
      <c r="EO216" s="145"/>
    </row>
    <row r="217" spans="1:145" ht="13.5">
      <c r="A217" s="145"/>
      <c r="B217" s="145"/>
      <c r="DY217" s="145"/>
      <c r="DZ217" s="145"/>
      <c r="EA217" s="145"/>
      <c r="EB217" s="145"/>
      <c r="EC217" s="145"/>
      <c r="ED217" s="145"/>
      <c r="EE217" s="145"/>
      <c r="EF217" s="145"/>
      <c r="EG217" s="145"/>
      <c r="EH217" s="145"/>
      <c r="EI217" s="145"/>
      <c r="EJ217" s="145"/>
      <c r="EK217" s="145"/>
      <c r="EL217" s="145"/>
      <c r="EM217" s="145"/>
      <c r="EN217" s="145"/>
      <c r="EO217" s="145"/>
    </row>
    <row r="218" spans="1:145" ht="13.5">
      <c r="A218" s="145"/>
      <c r="B218" s="145"/>
      <c r="DY218" s="145"/>
      <c r="DZ218" s="145"/>
      <c r="EA218" s="145"/>
      <c r="EB218" s="145"/>
      <c r="EC218" s="145"/>
      <c r="ED218" s="145"/>
      <c r="EE218" s="145"/>
      <c r="EF218" s="145"/>
      <c r="EG218" s="145"/>
      <c r="EH218" s="145"/>
      <c r="EI218" s="145"/>
      <c r="EJ218" s="145"/>
      <c r="EK218" s="145"/>
      <c r="EL218" s="145"/>
      <c r="EM218" s="145"/>
      <c r="EN218" s="145"/>
      <c r="EO218" s="145"/>
    </row>
    <row r="219" spans="1:145" ht="13.5">
      <c r="A219" s="145"/>
      <c r="B219" s="145"/>
      <c r="DY219" s="145"/>
      <c r="DZ219" s="145"/>
      <c r="EA219" s="145"/>
      <c r="EB219" s="145"/>
      <c r="EC219" s="145"/>
      <c r="ED219" s="145"/>
      <c r="EE219" s="145"/>
      <c r="EF219" s="145"/>
      <c r="EG219" s="145"/>
      <c r="EH219" s="145"/>
      <c r="EI219" s="145"/>
      <c r="EJ219" s="145"/>
      <c r="EK219" s="145"/>
      <c r="EL219" s="145"/>
      <c r="EM219" s="145"/>
      <c r="EN219" s="145"/>
      <c r="EO219" s="145"/>
    </row>
    <row r="220" spans="1:145" ht="13.5">
      <c r="A220" s="145"/>
      <c r="B220" s="145"/>
      <c r="DY220" s="145"/>
      <c r="DZ220" s="145"/>
      <c r="EA220" s="145"/>
      <c r="EB220" s="145"/>
      <c r="EC220" s="145"/>
      <c r="ED220" s="145"/>
      <c r="EE220" s="145"/>
      <c r="EF220" s="145"/>
      <c r="EG220" s="145"/>
      <c r="EH220" s="145"/>
      <c r="EI220" s="145"/>
      <c r="EJ220" s="145"/>
      <c r="EK220" s="145"/>
      <c r="EL220" s="145"/>
      <c r="EM220" s="145"/>
      <c r="EN220" s="145"/>
      <c r="EO220" s="145"/>
    </row>
    <row r="221" spans="1:145" ht="13.5">
      <c r="A221" s="145"/>
      <c r="B221" s="145"/>
      <c r="DY221" s="145"/>
      <c r="DZ221" s="145"/>
      <c r="EA221" s="145"/>
      <c r="EB221" s="145"/>
      <c r="EC221" s="145"/>
      <c r="ED221" s="145"/>
      <c r="EE221" s="145"/>
      <c r="EF221" s="145"/>
      <c r="EG221" s="145"/>
      <c r="EH221" s="145"/>
      <c r="EI221" s="145"/>
      <c r="EJ221" s="145"/>
      <c r="EK221" s="145"/>
      <c r="EL221" s="145"/>
      <c r="EM221" s="145"/>
      <c r="EN221" s="145"/>
      <c r="EO221" s="145"/>
    </row>
    <row r="222" spans="1:145" ht="13.5">
      <c r="A222" s="145"/>
      <c r="B222" s="145"/>
      <c r="DY222" s="145"/>
      <c r="DZ222" s="145"/>
      <c r="EA222" s="145"/>
      <c r="EB222" s="145"/>
      <c r="EC222" s="145"/>
      <c r="ED222" s="145"/>
      <c r="EE222" s="145"/>
      <c r="EF222" s="145"/>
      <c r="EG222" s="145"/>
      <c r="EH222" s="145"/>
      <c r="EI222" s="145"/>
      <c r="EJ222" s="145"/>
      <c r="EK222" s="145"/>
      <c r="EL222" s="145"/>
      <c r="EM222" s="145"/>
      <c r="EN222" s="145"/>
      <c r="EO222" s="145"/>
    </row>
    <row r="223" spans="1:145" ht="13.5">
      <c r="A223" s="145"/>
      <c r="B223" s="145"/>
      <c r="DY223" s="145"/>
      <c r="DZ223" s="145"/>
      <c r="EA223" s="145"/>
      <c r="EB223" s="145"/>
      <c r="EC223" s="145"/>
      <c r="ED223" s="145"/>
      <c r="EE223" s="145"/>
      <c r="EF223" s="145"/>
      <c r="EG223" s="145"/>
      <c r="EH223" s="145"/>
      <c r="EI223" s="145"/>
      <c r="EJ223" s="145"/>
      <c r="EK223" s="145"/>
      <c r="EL223" s="145"/>
      <c r="EM223" s="145"/>
      <c r="EN223" s="145"/>
      <c r="EO223" s="145"/>
    </row>
    <row r="224" spans="1:145" ht="13.5">
      <c r="A224" s="145"/>
      <c r="B224" s="145"/>
      <c r="DY224" s="145"/>
      <c r="DZ224" s="145"/>
      <c r="EA224" s="145"/>
      <c r="EB224" s="145"/>
      <c r="EC224" s="145"/>
      <c r="ED224" s="145"/>
      <c r="EE224" s="145"/>
      <c r="EF224" s="145"/>
      <c r="EG224" s="145"/>
      <c r="EH224" s="145"/>
      <c r="EI224" s="145"/>
      <c r="EJ224" s="145"/>
      <c r="EK224" s="145"/>
      <c r="EL224" s="145"/>
      <c r="EM224" s="145"/>
      <c r="EN224" s="145"/>
      <c r="EO224" s="145"/>
    </row>
    <row r="225" spans="1:145" ht="13.5">
      <c r="A225" s="145"/>
      <c r="B225" s="145"/>
      <c r="DY225" s="145"/>
      <c r="DZ225" s="145"/>
      <c r="EA225" s="145"/>
      <c r="EB225" s="145"/>
      <c r="EC225" s="145"/>
      <c r="ED225" s="145"/>
      <c r="EE225" s="145"/>
      <c r="EF225" s="145"/>
      <c r="EG225" s="145"/>
      <c r="EH225" s="145"/>
      <c r="EI225" s="145"/>
      <c r="EJ225" s="145"/>
      <c r="EK225" s="145"/>
      <c r="EL225" s="145"/>
      <c r="EM225" s="145"/>
      <c r="EN225" s="145"/>
      <c r="EO225" s="145"/>
    </row>
    <row r="226" spans="1:145" ht="13.5">
      <c r="A226" s="145"/>
      <c r="B226" s="145"/>
      <c r="DY226" s="145"/>
      <c r="DZ226" s="145"/>
      <c r="EA226" s="145"/>
      <c r="EB226" s="145"/>
      <c r="EC226" s="145"/>
      <c r="ED226" s="145"/>
      <c r="EE226" s="145"/>
      <c r="EF226" s="145"/>
      <c r="EG226" s="145"/>
      <c r="EH226" s="145"/>
      <c r="EI226" s="145"/>
      <c r="EJ226" s="145"/>
      <c r="EK226" s="145"/>
      <c r="EL226" s="145"/>
      <c r="EM226" s="145"/>
      <c r="EN226" s="145"/>
      <c r="EO226" s="145"/>
    </row>
    <row r="227" spans="1:145" ht="13.5">
      <c r="A227" s="145"/>
      <c r="B227" s="145"/>
      <c r="DY227" s="145"/>
      <c r="DZ227" s="145"/>
      <c r="EA227" s="145"/>
      <c r="EB227" s="145"/>
      <c r="EC227" s="145"/>
      <c r="ED227" s="145"/>
      <c r="EE227" s="145"/>
      <c r="EF227" s="145"/>
      <c r="EG227" s="145"/>
      <c r="EH227" s="145"/>
      <c r="EI227" s="145"/>
      <c r="EJ227" s="145"/>
      <c r="EK227" s="145"/>
      <c r="EL227" s="145"/>
      <c r="EM227" s="145"/>
      <c r="EN227" s="145"/>
      <c r="EO227" s="145"/>
    </row>
    <row r="228" spans="1:145" ht="13.5">
      <c r="A228" s="145"/>
      <c r="B228" s="145"/>
      <c r="DY228" s="145"/>
      <c r="DZ228" s="145"/>
      <c r="EA228" s="145"/>
      <c r="EB228" s="145"/>
      <c r="EC228" s="145"/>
      <c r="ED228" s="145"/>
      <c r="EE228" s="145"/>
      <c r="EF228" s="145"/>
      <c r="EG228" s="145"/>
      <c r="EH228" s="145"/>
      <c r="EI228" s="145"/>
      <c r="EJ228" s="145"/>
      <c r="EK228" s="145"/>
      <c r="EL228" s="145"/>
      <c r="EM228" s="145"/>
      <c r="EN228" s="145"/>
      <c r="EO228" s="145"/>
    </row>
    <row r="229" spans="1:145" ht="13.5">
      <c r="A229" s="145"/>
      <c r="B229" s="145"/>
      <c r="DY229" s="145"/>
      <c r="DZ229" s="145"/>
      <c r="EA229" s="145"/>
      <c r="EB229" s="145"/>
      <c r="EC229" s="145"/>
      <c r="ED229" s="145"/>
      <c r="EE229" s="145"/>
      <c r="EF229" s="145"/>
      <c r="EG229" s="145"/>
      <c r="EH229" s="145"/>
      <c r="EI229" s="145"/>
      <c r="EJ229" s="145"/>
      <c r="EK229" s="145"/>
      <c r="EL229" s="145"/>
      <c r="EM229" s="145"/>
      <c r="EN229" s="145"/>
      <c r="EO229" s="145"/>
    </row>
    <row r="230" spans="1:145" ht="13.5">
      <c r="A230" s="145"/>
      <c r="B230" s="145"/>
      <c r="DY230" s="145"/>
      <c r="DZ230" s="145"/>
      <c r="EA230" s="145"/>
      <c r="EB230" s="145"/>
      <c r="EC230" s="145"/>
      <c r="ED230" s="145"/>
      <c r="EE230" s="145"/>
      <c r="EF230" s="145"/>
      <c r="EG230" s="145"/>
      <c r="EH230" s="145"/>
      <c r="EI230" s="145"/>
      <c r="EJ230" s="145"/>
      <c r="EK230" s="145"/>
      <c r="EL230" s="145"/>
      <c r="EM230" s="145"/>
      <c r="EN230" s="145"/>
      <c r="EO230" s="145"/>
    </row>
    <row r="231" spans="1:145" ht="13.5">
      <c r="A231" s="145"/>
      <c r="B231" s="145"/>
      <c r="DY231" s="145"/>
      <c r="DZ231" s="145"/>
      <c r="EA231" s="145"/>
      <c r="EB231" s="145"/>
      <c r="EC231" s="145"/>
      <c r="ED231" s="145"/>
      <c r="EE231" s="145"/>
      <c r="EF231" s="145"/>
      <c r="EG231" s="145"/>
      <c r="EH231" s="145"/>
      <c r="EI231" s="145"/>
      <c r="EJ231" s="145"/>
      <c r="EK231" s="145"/>
      <c r="EL231" s="145"/>
      <c r="EM231" s="145"/>
      <c r="EN231" s="145"/>
      <c r="EO231" s="145"/>
    </row>
    <row r="232" spans="1:145" ht="13.5">
      <c r="A232" s="145"/>
      <c r="B232" s="145"/>
      <c r="DY232" s="145"/>
      <c r="DZ232" s="145"/>
      <c r="EA232" s="145"/>
      <c r="EB232" s="145"/>
      <c r="EC232" s="145"/>
      <c r="ED232" s="145"/>
      <c r="EE232" s="145"/>
      <c r="EF232" s="145"/>
      <c r="EG232" s="145"/>
      <c r="EH232" s="145"/>
      <c r="EI232" s="145"/>
      <c r="EJ232" s="145"/>
      <c r="EK232" s="145"/>
      <c r="EL232" s="145"/>
      <c r="EM232" s="145"/>
      <c r="EN232" s="145"/>
      <c r="EO232" s="145"/>
    </row>
    <row r="233" spans="1:145" ht="13.5">
      <c r="A233" s="145"/>
      <c r="B233" s="145"/>
      <c r="DY233" s="145"/>
      <c r="DZ233" s="145"/>
      <c r="EA233" s="145"/>
      <c r="EB233" s="145"/>
      <c r="EC233" s="145"/>
      <c r="ED233" s="145"/>
      <c r="EE233" s="145"/>
      <c r="EF233" s="145"/>
      <c r="EG233" s="145"/>
      <c r="EH233" s="145"/>
      <c r="EI233" s="145"/>
      <c r="EJ233" s="145"/>
      <c r="EK233" s="145"/>
      <c r="EL233" s="145"/>
      <c r="EM233" s="145"/>
      <c r="EN233" s="145"/>
      <c r="EO233" s="145"/>
    </row>
    <row r="234" spans="1:145" ht="13.5">
      <c r="A234" s="145"/>
      <c r="B234" s="145"/>
      <c r="DY234" s="145"/>
      <c r="DZ234" s="145"/>
      <c r="EA234" s="145"/>
      <c r="EB234" s="145"/>
      <c r="EC234" s="145"/>
      <c r="ED234" s="145"/>
      <c r="EE234" s="145"/>
      <c r="EF234" s="145"/>
      <c r="EG234" s="145"/>
      <c r="EH234" s="145"/>
      <c r="EI234" s="145"/>
      <c r="EJ234" s="145"/>
      <c r="EK234" s="145"/>
      <c r="EL234" s="145"/>
      <c r="EM234" s="145"/>
      <c r="EN234" s="145"/>
      <c r="EO234" s="145"/>
    </row>
    <row r="235" spans="1:145" ht="13.5">
      <c r="A235" s="145"/>
      <c r="B235" s="145"/>
      <c r="DY235" s="145"/>
      <c r="DZ235" s="145"/>
      <c r="EA235" s="145"/>
      <c r="EB235" s="145"/>
      <c r="EC235" s="145"/>
      <c r="ED235" s="145"/>
      <c r="EE235" s="145"/>
      <c r="EF235" s="145"/>
      <c r="EG235" s="145"/>
      <c r="EH235" s="145"/>
      <c r="EI235" s="145"/>
      <c r="EJ235" s="145"/>
      <c r="EK235" s="145"/>
      <c r="EL235" s="145"/>
      <c r="EM235" s="145"/>
      <c r="EN235" s="145"/>
      <c r="EO235" s="145"/>
    </row>
    <row r="236" spans="1:145" ht="13.5">
      <c r="A236" s="145"/>
      <c r="B236" s="145"/>
      <c r="DY236" s="145"/>
      <c r="DZ236" s="145"/>
      <c r="EA236" s="145"/>
      <c r="EB236" s="145"/>
      <c r="EC236" s="145"/>
      <c r="ED236" s="145"/>
      <c r="EE236" s="145"/>
      <c r="EF236" s="145"/>
      <c r="EG236" s="145"/>
      <c r="EH236" s="145"/>
      <c r="EI236" s="145"/>
      <c r="EJ236" s="145"/>
      <c r="EK236" s="145"/>
      <c r="EL236" s="145"/>
      <c r="EM236" s="145"/>
      <c r="EN236" s="145"/>
      <c r="EO236" s="145"/>
    </row>
    <row r="237" spans="1:145" ht="13.5">
      <c r="A237" s="145"/>
      <c r="B237" s="145"/>
      <c r="DY237" s="145"/>
      <c r="DZ237" s="145"/>
      <c r="EA237" s="145"/>
      <c r="EB237" s="145"/>
      <c r="EC237" s="145"/>
      <c r="ED237" s="145"/>
      <c r="EE237" s="145"/>
      <c r="EF237" s="145"/>
      <c r="EG237" s="145"/>
      <c r="EH237" s="145"/>
      <c r="EI237" s="145"/>
      <c r="EJ237" s="145"/>
      <c r="EK237" s="145"/>
      <c r="EL237" s="145"/>
      <c r="EM237" s="145"/>
      <c r="EN237" s="145"/>
      <c r="EO237" s="145"/>
    </row>
    <row r="238" spans="1:145" ht="13.5">
      <c r="A238" s="145"/>
      <c r="B238" s="145"/>
      <c r="DY238" s="145"/>
      <c r="DZ238" s="145"/>
      <c r="EA238" s="145"/>
      <c r="EB238" s="145"/>
      <c r="EC238" s="145"/>
      <c r="ED238" s="145"/>
      <c r="EE238" s="145"/>
      <c r="EF238" s="145"/>
      <c r="EG238" s="145"/>
      <c r="EH238" s="145"/>
      <c r="EI238" s="145"/>
      <c r="EJ238" s="145"/>
      <c r="EK238" s="145"/>
      <c r="EL238" s="145"/>
      <c r="EM238" s="145"/>
      <c r="EN238" s="145"/>
      <c r="EO238" s="145"/>
    </row>
    <row r="239" spans="1:145" ht="13.5">
      <c r="A239" s="145"/>
      <c r="B239" s="145"/>
      <c r="DY239" s="145"/>
      <c r="DZ239" s="145"/>
      <c r="EA239" s="145"/>
      <c r="EB239" s="145"/>
      <c r="EC239" s="145"/>
      <c r="ED239" s="145"/>
      <c r="EE239" s="145"/>
      <c r="EF239" s="145"/>
      <c r="EG239" s="145"/>
      <c r="EH239" s="145"/>
      <c r="EI239" s="145"/>
      <c r="EJ239" s="145"/>
      <c r="EK239" s="145"/>
      <c r="EL239" s="145"/>
      <c r="EM239" s="145"/>
      <c r="EN239" s="145"/>
      <c r="EO239" s="145"/>
    </row>
    <row r="240" spans="1:145" ht="13.5">
      <c r="A240" s="145"/>
      <c r="B240" s="145"/>
      <c r="DY240" s="145"/>
      <c r="DZ240" s="145"/>
      <c r="EA240" s="145"/>
      <c r="EB240" s="145"/>
      <c r="EC240" s="145"/>
      <c r="ED240" s="145"/>
      <c r="EE240" s="145"/>
      <c r="EF240" s="145"/>
      <c r="EG240" s="145"/>
      <c r="EH240" s="145"/>
      <c r="EI240" s="145"/>
      <c r="EJ240" s="145"/>
      <c r="EK240" s="145"/>
      <c r="EL240" s="145"/>
      <c r="EM240" s="145"/>
      <c r="EN240" s="145"/>
      <c r="EO240" s="145"/>
    </row>
    <row r="241" spans="1:145" ht="13.5">
      <c r="A241" s="145"/>
      <c r="B241" s="145"/>
      <c r="DY241" s="145"/>
      <c r="DZ241" s="145"/>
      <c r="EA241" s="145"/>
      <c r="EB241" s="145"/>
      <c r="EC241" s="145"/>
      <c r="ED241" s="145"/>
      <c r="EE241" s="145"/>
      <c r="EF241" s="145"/>
      <c r="EG241" s="145"/>
      <c r="EH241" s="145"/>
      <c r="EI241" s="145"/>
      <c r="EJ241" s="145"/>
      <c r="EK241" s="145"/>
      <c r="EL241" s="145"/>
      <c r="EM241" s="145"/>
      <c r="EN241" s="145"/>
      <c r="EO241" s="145"/>
    </row>
    <row r="242" spans="1:145" ht="13.5">
      <c r="A242" s="145"/>
      <c r="B242" s="145"/>
      <c r="DY242" s="145"/>
      <c r="DZ242" s="145"/>
      <c r="EA242" s="145"/>
      <c r="EB242" s="145"/>
      <c r="EC242" s="145"/>
      <c r="ED242" s="145"/>
      <c r="EE242" s="145"/>
      <c r="EF242" s="145"/>
      <c r="EG242" s="145"/>
      <c r="EH242" s="145"/>
      <c r="EI242" s="145"/>
      <c r="EJ242" s="145"/>
      <c r="EK242" s="145"/>
      <c r="EL242" s="145"/>
      <c r="EM242" s="145"/>
      <c r="EN242" s="145"/>
      <c r="EO242" s="145"/>
    </row>
    <row r="243" spans="1:145" ht="13.5">
      <c r="A243" s="145"/>
      <c r="B243" s="145"/>
      <c r="DY243" s="145"/>
      <c r="DZ243" s="145"/>
      <c r="EA243" s="145"/>
      <c r="EB243" s="145"/>
      <c r="EC243" s="145"/>
      <c r="ED243" s="145"/>
      <c r="EE243" s="145"/>
      <c r="EF243" s="145"/>
      <c r="EG243" s="145"/>
      <c r="EH243" s="145"/>
      <c r="EI243" s="145"/>
      <c r="EJ243" s="145"/>
      <c r="EK243" s="145"/>
      <c r="EL243" s="145"/>
      <c r="EM243" s="145"/>
      <c r="EN243" s="145"/>
      <c r="EO243" s="145"/>
    </row>
    <row r="244" spans="1:145" ht="13.5">
      <c r="A244" s="145"/>
      <c r="B244" s="145"/>
      <c r="DY244" s="145"/>
      <c r="DZ244" s="145"/>
      <c r="EA244" s="145"/>
      <c r="EB244" s="145"/>
      <c r="EC244" s="145"/>
      <c r="ED244" s="145"/>
      <c r="EE244" s="145"/>
      <c r="EF244" s="145"/>
      <c r="EG244" s="145"/>
      <c r="EH244" s="145"/>
      <c r="EI244" s="145"/>
      <c r="EJ244" s="145"/>
      <c r="EK244" s="145"/>
      <c r="EL244" s="145"/>
      <c r="EM244" s="145"/>
      <c r="EN244" s="145"/>
      <c r="EO244" s="145"/>
    </row>
    <row r="245" spans="1:145" ht="13.5">
      <c r="A245" s="145"/>
      <c r="B245" s="145"/>
      <c r="DY245" s="145"/>
      <c r="DZ245" s="145"/>
      <c r="EA245" s="145"/>
      <c r="EB245" s="145"/>
      <c r="EC245" s="145"/>
      <c r="ED245" s="145"/>
      <c r="EE245" s="145"/>
      <c r="EF245" s="145"/>
      <c r="EG245" s="145"/>
      <c r="EH245" s="145"/>
      <c r="EI245" s="145"/>
      <c r="EJ245" s="145"/>
      <c r="EK245" s="145"/>
      <c r="EL245" s="145"/>
      <c r="EM245" s="145"/>
      <c r="EN245" s="145"/>
      <c r="EO245" s="145"/>
    </row>
    <row r="246" spans="1:145" ht="13.5">
      <c r="A246" s="145"/>
      <c r="B246" s="145"/>
      <c r="DY246" s="145"/>
      <c r="DZ246" s="145"/>
      <c r="EA246" s="145"/>
      <c r="EB246" s="145"/>
      <c r="EC246" s="145"/>
      <c r="ED246" s="145"/>
      <c r="EE246" s="145"/>
      <c r="EF246" s="145"/>
      <c r="EG246" s="145"/>
      <c r="EH246" s="145"/>
      <c r="EI246" s="145"/>
      <c r="EJ246" s="145"/>
      <c r="EK246" s="145"/>
      <c r="EL246" s="145"/>
      <c r="EM246" s="145"/>
      <c r="EN246" s="145"/>
      <c r="EO246" s="145"/>
    </row>
    <row r="247" spans="1:145" ht="13.5">
      <c r="A247" s="145"/>
      <c r="B247" s="145"/>
      <c r="DY247" s="145"/>
      <c r="DZ247" s="145"/>
      <c r="EA247" s="145"/>
      <c r="EB247" s="145"/>
      <c r="EC247" s="145"/>
      <c r="ED247" s="145"/>
      <c r="EE247" s="145"/>
      <c r="EF247" s="145"/>
      <c r="EG247" s="145"/>
      <c r="EH247" s="145"/>
      <c r="EI247" s="145"/>
      <c r="EJ247" s="145"/>
      <c r="EK247" s="145"/>
      <c r="EL247" s="145"/>
      <c r="EM247" s="145"/>
      <c r="EN247" s="145"/>
      <c r="EO247" s="145"/>
    </row>
    <row r="248" spans="1:145" ht="13.5">
      <c r="A248" s="145"/>
      <c r="B248" s="145"/>
      <c r="DY248" s="145"/>
      <c r="DZ248" s="145"/>
      <c r="EA248" s="145"/>
      <c r="EB248" s="145"/>
      <c r="EC248" s="145"/>
      <c r="ED248" s="145"/>
      <c r="EE248" s="145"/>
      <c r="EF248" s="145"/>
      <c r="EG248" s="145"/>
      <c r="EH248" s="145"/>
      <c r="EI248" s="145"/>
      <c r="EJ248" s="145"/>
      <c r="EK248" s="145"/>
      <c r="EL248" s="145"/>
      <c r="EM248" s="145"/>
      <c r="EN248" s="145"/>
      <c r="EO248" s="145"/>
    </row>
    <row r="249" spans="1:145" ht="13.5">
      <c r="A249" s="145"/>
      <c r="B249" s="145"/>
      <c r="DY249" s="145"/>
      <c r="DZ249" s="145"/>
      <c r="EA249" s="145"/>
      <c r="EB249" s="145"/>
      <c r="EC249" s="145"/>
      <c r="ED249" s="145"/>
      <c r="EE249" s="145"/>
      <c r="EF249" s="145"/>
      <c r="EG249" s="145"/>
      <c r="EH249" s="145"/>
      <c r="EI249" s="145"/>
      <c r="EJ249" s="145"/>
      <c r="EK249" s="145"/>
      <c r="EL249" s="145"/>
      <c r="EM249" s="145"/>
      <c r="EN249" s="145"/>
      <c r="EO249" s="145"/>
    </row>
    <row r="250" spans="1:145" ht="13.5">
      <c r="A250" s="145"/>
      <c r="B250" s="145"/>
      <c r="DY250" s="145"/>
      <c r="DZ250" s="145"/>
      <c r="EA250" s="145"/>
      <c r="EB250" s="145"/>
      <c r="EC250" s="145"/>
      <c r="ED250" s="145"/>
      <c r="EE250" s="145"/>
      <c r="EF250" s="145"/>
      <c r="EG250" s="145"/>
      <c r="EH250" s="145"/>
      <c r="EI250" s="145"/>
      <c r="EJ250" s="145"/>
      <c r="EK250" s="145"/>
      <c r="EL250" s="145"/>
      <c r="EM250" s="145"/>
      <c r="EN250" s="145"/>
      <c r="EO250" s="145"/>
    </row>
    <row r="251" spans="1:145" ht="13.5">
      <c r="A251" s="145"/>
      <c r="B251" s="145"/>
      <c r="DY251" s="145"/>
      <c r="DZ251" s="145"/>
      <c r="EA251" s="145"/>
      <c r="EB251" s="145"/>
      <c r="EC251" s="145"/>
      <c r="ED251" s="145"/>
      <c r="EE251" s="145"/>
      <c r="EF251" s="145"/>
      <c r="EG251" s="145"/>
      <c r="EH251" s="145"/>
      <c r="EI251" s="145"/>
      <c r="EJ251" s="145"/>
      <c r="EK251" s="145"/>
      <c r="EL251" s="145"/>
      <c r="EM251" s="145"/>
      <c r="EN251" s="145"/>
      <c r="EO251" s="145"/>
    </row>
    <row r="252" spans="1:145" ht="13.5">
      <c r="A252" s="145"/>
      <c r="B252" s="145"/>
      <c r="DY252" s="145"/>
      <c r="DZ252" s="145"/>
      <c r="EA252" s="145"/>
      <c r="EB252" s="145"/>
      <c r="EC252" s="145"/>
      <c r="ED252" s="145"/>
      <c r="EE252" s="145"/>
      <c r="EF252" s="145"/>
      <c r="EG252" s="145"/>
      <c r="EH252" s="145"/>
      <c r="EI252" s="145"/>
      <c r="EJ252" s="145"/>
      <c r="EK252" s="145"/>
      <c r="EL252" s="145"/>
      <c r="EM252" s="145"/>
      <c r="EN252" s="145"/>
      <c r="EO252" s="145"/>
    </row>
    <row r="253" spans="1:145" ht="13.5">
      <c r="A253" s="145"/>
      <c r="B253" s="145"/>
      <c r="DY253" s="145"/>
      <c r="DZ253" s="145"/>
      <c r="EA253" s="145"/>
      <c r="EB253" s="145"/>
      <c r="EC253" s="145"/>
      <c r="ED253" s="145"/>
      <c r="EE253" s="145"/>
      <c r="EF253" s="145"/>
      <c r="EG253" s="145"/>
      <c r="EH253" s="145"/>
      <c r="EI253" s="145"/>
      <c r="EJ253" s="145"/>
      <c r="EK253" s="145"/>
      <c r="EL253" s="145"/>
      <c r="EM253" s="145"/>
      <c r="EN253" s="145"/>
      <c r="EO253" s="145"/>
    </row>
    <row r="254" spans="1:145" ht="13.5">
      <c r="A254" s="145"/>
      <c r="B254" s="145"/>
      <c r="DY254" s="145"/>
      <c r="DZ254" s="145"/>
      <c r="EA254" s="145"/>
      <c r="EB254" s="145"/>
      <c r="EC254" s="145"/>
      <c r="ED254" s="145"/>
      <c r="EE254" s="145"/>
      <c r="EF254" s="145"/>
      <c r="EG254" s="145"/>
      <c r="EH254" s="145"/>
      <c r="EI254" s="145"/>
      <c r="EJ254" s="145"/>
      <c r="EK254" s="145"/>
      <c r="EL254" s="145"/>
      <c r="EM254" s="145"/>
      <c r="EN254" s="145"/>
      <c r="EO254" s="145"/>
    </row>
    <row r="255" spans="1:145" ht="13.5">
      <c r="A255" s="145"/>
      <c r="B255" s="145"/>
      <c r="DY255" s="145"/>
      <c r="DZ255" s="145"/>
      <c r="EA255" s="145"/>
      <c r="EB255" s="145"/>
      <c r="EC255" s="145"/>
      <c r="ED255" s="145"/>
      <c r="EE255" s="145"/>
      <c r="EF255" s="145"/>
      <c r="EG255" s="145"/>
      <c r="EH255" s="145"/>
      <c r="EI255" s="145"/>
      <c r="EJ255" s="145"/>
      <c r="EK255" s="145"/>
      <c r="EL255" s="145"/>
      <c r="EM255" s="145"/>
      <c r="EN255" s="145"/>
      <c r="EO255" s="145"/>
    </row>
    <row r="256" spans="1:145" ht="13.5">
      <c r="A256" s="145"/>
      <c r="B256" s="145"/>
      <c r="DY256" s="145"/>
      <c r="DZ256" s="145"/>
      <c r="EA256" s="145"/>
      <c r="EB256" s="145"/>
      <c r="EC256" s="145"/>
      <c r="ED256" s="145"/>
      <c r="EE256" s="145"/>
      <c r="EF256" s="145"/>
      <c r="EG256" s="145"/>
      <c r="EH256" s="145"/>
      <c r="EI256" s="145"/>
      <c r="EJ256" s="145"/>
      <c r="EK256" s="145"/>
      <c r="EL256" s="145"/>
      <c r="EM256" s="145"/>
      <c r="EN256" s="145"/>
      <c r="EO256" s="145"/>
    </row>
    <row r="257" spans="1:145" ht="13.5">
      <c r="A257" s="145"/>
      <c r="B257" s="145"/>
      <c r="DY257" s="145"/>
      <c r="DZ257" s="145"/>
      <c r="EA257" s="145"/>
      <c r="EB257" s="145"/>
      <c r="EC257" s="145"/>
      <c r="ED257" s="145"/>
      <c r="EE257" s="145"/>
      <c r="EF257" s="145"/>
      <c r="EG257" s="145"/>
      <c r="EH257" s="145"/>
      <c r="EI257" s="145"/>
      <c r="EJ257" s="145"/>
      <c r="EK257" s="145"/>
      <c r="EL257" s="145"/>
      <c r="EM257" s="145"/>
      <c r="EN257" s="145"/>
      <c r="EO257" s="145"/>
    </row>
    <row r="258" spans="1:145" ht="13.5">
      <c r="A258" s="145"/>
      <c r="B258" s="145"/>
      <c r="DY258" s="145"/>
      <c r="DZ258" s="145"/>
      <c r="EA258" s="145"/>
      <c r="EB258" s="145"/>
      <c r="EC258" s="145"/>
      <c r="ED258" s="145"/>
      <c r="EE258" s="145"/>
      <c r="EF258" s="145"/>
      <c r="EG258" s="145"/>
      <c r="EH258" s="145"/>
      <c r="EI258" s="145"/>
      <c r="EJ258" s="145"/>
      <c r="EK258" s="145"/>
      <c r="EL258" s="145"/>
      <c r="EM258" s="145"/>
      <c r="EN258" s="145"/>
      <c r="EO258" s="145"/>
    </row>
    <row r="259" spans="1:145" ht="13.5">
      <c r="A259" s="145"/>
      <c r="B259" s="145"/>
      <c r="DY259" s="145"/>
      <c r="DZ259" s="145"/>
      <c r="EA259" s="145"/>
      <c r="EB259" s="145"/>
      <c r="EC259" s="145"/>
      <c r="ED259" s="145"/>
      <c r="EE259" s="145"/>
      <c r="EF259" s="145"/>
      <c r="EG259" s="145"/>
      <c r="EH259" s="145"/>
      <c r="EI259" s="145"/>
      <c r="EJ259" s="145"/>
      <c r="EK259" s="145"/>
      <c r="EL259" s="145"/>
      <c r="EM259" s="145"/>
      <c r="EN259" s="145"/>
      <c r="EO259" s="145"/>
    </row>
    <row r="260" spans="1:145" ht="13.5">
      <c r="A260" s="145"/>
      <c r="B260" s="145"/>
      <c r="DY260" s="145"/>
      <c r="DZ260" s="145"/>
      <c r="EA260" s="145"/>
      <c r="EB260" s="145"/>
      <c r="EC260" s="145"/>
      <c r="ED260" s="145"/>
      <c r="EE260" s="145"/>
      <c r="EF260" s="145"/>
      <c r="EG260" s="145"/>
      <c r="EH260" s="145"/>
      <c r="EI260" s="145"/>
      <c r="EJ260" s="145"/>
      <c r="EK260" s="145"/>
      <c r="EL260" s="145"/>
      <c r="EM260" s="145"/>
      <c r="EN260" s="145"/>
      <c r="EO260" s="145"/>
    </row>
    <row r="261" spans="1:145" ht="13.5">
      <c r="A261" s="145"/>
      <c r="B261" s="145"/>
      <c r="DY261" s="145"/>
      <c r="DZ261" s="145"/>
      <c r="EA261" s="145"/>
      <c r="EB261" s="145"/>
      <c r="EC261" s="145"/>
      <c r="ED261" s="145"/>
      <c r="EE261" s="145"/>
      <c r="EF261" s="145"/>
      <c r="EG261" s="145"/>
      <c r="EH261" s="145"/>
      <c r="EI261" s="145"/>
      <c r="EJ261" s="145"/>
      <c r="EK261" s="145"/>
      <c r="EL261" s="145"/>
      <c r="EM261" s="145"/>
      <c r="EN261" s="145"/>
      <c r="EO261" s="145"/>
    </row>
    <row r="262" spans="1:145" ht="13.5">
      <c r="A262" s="145"/>
      <c r="B262" s="145"/>
      <c r="DY262" s="145"/>
      <c r="DZ262" s="145"/>
      <c r="EA262" s="145"/>
      <c r="EB262" s="145"/>
      <c r="EC262" s="145"/>
      <c r="ED262" s="145"/>
      <c r="EE262" s="145"/>
      <c r="EF262" s="145"/>
      <c r="EG262" s="145"/>
      <c r="EH262" s="145"/>
      <c r="EI262" s="145"/>
      <c r="EJ262" s="145"/>
      <c r="EK262" s="145"/>
      <c r="EL262" s="145"/>
      <c r="EM262" s="145"/>
      <c r="EN262" s="145"/>
      <c r="EO262" s="145"/>
    </row>
    <row r="263" spans="1:145" ht="13.5">
      <c r="A263" s="145"/>
      <c r="B263" s="145"/>
      <c r="DY263" s="145"/>
      <c r="DZ263" s="145"/>
      <c r="EA263" s="145"/>
      <c r="EB263" s="145"/>
      <c r="EC263" s="145"/>
      <c r="ED263" s="145"/>
      <c r="EE263" s="145"/>
      <c r="EF263" s="145"/>
      <c r="EG263" s="145"/>
      <c r="EH263" s="145"/>
      <c r="EI263" s="145"/>
      <c r="EJ263" s="145"/>
      <c r="EK263" s="145"/>
      <c r="EL263" s="145"/>
      <c r="EM263" s="145"/>
      <c r="EN263" s="145"/>
      <c r="EO263" s="145"/>
    </row>
    <row r="264" spans="1:145" ht="13.5">
      <c r="A264" s="145"/>
      <c r="B264" s="145"/>
      <c r="DY264" s="145"/>
      <c r="DZ264" s="145"/>
      <c r="EA264" s="145"/>
      <c r="EB264" s="145"/>
      <c r="EC264" s="145"/>
      <c r="ED264" s="145"/>
      <c r="EE264" s="145"/>
      <c r="EF264" s="145"/>
      <c r="EG264" s="145"/>
      <c r="EH264" s="145"/>
      <c r="EI264" s="145"/>
      <c r="EJ264" s="145"/>
      <c r="EK264" s="145"/>
      <c r="EL264" s="145"/>
      <c r="EM264" s="145"/>
      <c r="EN264" s="145"/>
      <c r="EO264" s="145"/>
    </row>
    <row r="265" spans="1:145" ht="13.5">
      <c r="A265" s="145"/>
      <c r="B265" s="145"/>
      <c r="DY265" s="145"/>
      <c r="DZ265" s="145"/>
      <c r="EA265" s="145"/>
      <c r="EB265" s="145"/>
      <c r="EC265" s="145"/>
      <c r="ED265" s="145"/>
      <c r="EE265" s="145"/>
      <c r="EF265" s="145"/>
      <c r="EG265" s="145"/>
      <c r="EH265" s="145"/>
      <c r="EI265" s="145"/>
      <c r="EJ265" s="145"/>
      <c r="EK265" s="145"/>
      <c r="EL265" s="145"/>
      <c r="EM265" s="145"/>
      <c r="EN265" s="145"/>
      <c r="EO265" s="145"/>
    </row>
    <row r="266" spans="1:145" ht="13.5">
      <c r="A266" s="145"/>
      <c r="B266" s="145"/>
      <c r="DY266" s="145"/>
      <c r="DZ266" s="145"/>
      <c r="EA266" s="145"/>
      <c r="EB266" s="145"/>
      <c r="EC266" s="145"/>
      <c r="ED266" s="145"/>
      <c r="EE266" s="145"/>
      <c r="EF266" s="145"/>
      <c r="EG266" s="145"/>
      <c r="EH266" s="145"/>
      <c r="EI266" s="145"/>
      <c r="EJ266" s="145"/>
      <c r="EK266" s="145"/>
      <c r="EL266" s="145"/>
      <c r="EM266" s="145"/>
      <c r="EN266" s="145"/>
      <c r="EO266" s="145"/>
    </row>
    <row r="267" spans="1:145" ht="13.5">
      <c r="A267" s="145"/>
      <c r="B267" s="145"/>
      <c r="DY267" s="145"/>
      <c r="DZ267" s="145"/>
      <c r="EA267" s="145"/>
      <c r="EB267" s="145"/>
      <c r="EC267" s="145"/>
      <c r="ED267" s="145"/>
      <c r="EE267" s="145"/>
      <c r="EF267" s="145"/>
      <c r="EG267" s="145"/>
      <c r="EH267" s="145"/>
      <c r="EI267" s="145"/>
      <c r="EJ267" s="145"/>
      <c r="EK267" s="145"/>
      <c r="EL267" s="145"/>
      <c r="EM267" s="145"/>
      <c r="EN267" s="145"/>
      <c r="EO267" s="145"/>
    </row>
    <row r="268" spans="1:145" ht="13.5">
      <c r="A268" s="145"/>
      <c r="B268" s="145"/>
      <c r="DY268" s="145"/>
      <c r="DZ268" s="145"/>
      <c r="EA268" s="145"/>
      <c r="EB268" s="145"/>
      <c r="EC268" s="145"/>
      <c r="ED268" s="145"/>
      <c r="EE268" s="145"/>
      <c r="EF268" s="145"/>
      <c r="EG268" s="145"/>
      <c r="EH268" s="145"/>
      <c r="EI268" s="145"/>
      <c r="EJ268" s="145"/>
      <c r="EK268" s="145"/>
      <c r="EL268" s="145"/>
      <c r="EM268" s="145"/>
      <c r="EN268" s="145"/>
      <c r="EO268" s="145"/>
    </row>
    <row r="269" spans="1:145" ht="13.5">
      <c r="A269" s="145"/>
      <c r="B269" s="145"/>
      <c r="DY269" s="145"/>
      <c r="DZ269" s="145"/>
      <c r="EA269" s="145"/>
      <c r="EB269" s="145"/>
      <c r="EC269" s="145"/>
      <c r="ED269" s="145"/>
      <c r="EE269" s="145"/>
      <c r="EF269" s="145"/>
      <c r="EG269" s="145"/>
      <c r="EH269" s="145"/>
      <c r="EI269" s="145"/>
      <c r="EJ269" s="145"/>
      <c r="EK269" s="145"/>
      <c r="EL269" s="145"/>
      <c r="EM269" s="145"/>
      <c r="EN269" s="145"/>
      <c r="EO269" s="145"/>
    </row>
    <row r="270" spans="1:145" ht="13.5">
      <c r="A270" s="145"/>
      <c r="B270" s="145"/>
      <c r="DY270" s="145"/>
      <c r="DZ270" s="145"/>
      <c r="EA270" s="145"/>
      <c r="EB270" s="145"/>
      <c r="EC270" s="145"/>
      <c r="ED270" s="145"/>
      <c r="EE270" s="145"/>
      <c r="EF270" s="145"/>
      <c r="EG270" s="145"/>
      <c r="EH270" s="145"/>
      <c r="EI270" s="145"/>
      <c r="EJ270" s="145"/>
      <c r="EK270" s="145"/>
      <c r="EL270" s="145"/>
      <c r="EM270" s="145"/>
      <c r="EN270" s="145"/>
      <c r="EO270" s="145"/>
    </row>
    <row r="271" spans="1:145" ht="13.5">
      <c r="A271" s="145"/>
      <c r="B271" s="145"/>
      <c r="DY271" s="145"/>
      <c r="DZ271" s="145"/>
      <c r="EA271" s="145"/>
      <c r="EB271" s="145"/>
      <c r="EC271" s="145"/>
      <c r="ED271" s="145"/>
      <c r="EE271" s="145"/>
      <c r="EF271" s="145"/>
      <c r="EG271" s="145"/>
      <c r="EH271" s="145"/>
      <c r="EI271" s="145"/>
      <c r="EJ271" s="145"/>
      <c r="EK271" s="145"/>
      <c r="EL271" s="145"/>
      <c r="EM271" s="145"/>
      <c r="EN271" s="145"/>
      <c r="EO271" s="145"/>
    </row>
    <row r="272" spans="1:145" ht="13.5">
      <c r="A272" s="145"/>
      <c r="B272" s="145"/>
      <c r="DY272" s="145"/>
      <c r="DZ272" s="145"/>
      <c r="EA272" s="145"/>
      <c r="EB272" s="145"/>
      <c r="EC272" s="145"/>
      <c r="ED272" s="145"/>
      <c r="EE272" s="145"/>
      <c r="EF272" s="145"/>
      <c r="EG272" s="145"/>
      <c r="EH272" s="145"/>
      <c r="EI272" s="145"/>
      <c r="EJ272" s="145"/>
      <c r="EK272" s="145"/>
      <c r="EL272" s="145"/>
      <c r="EM272" s="145"/>
      <c r="EN272" s="145"/>
      <c r="EO272" s="145"/>
    </row>
    <row r="273" spans="1:145" ht="13.5">
      <c r="A273" s="145"/>
      <c r="B273" s="145"/>
      <c r="DY273" s="145"/>
      <c r="DZ273" s="145"/>
      <c r="EA273" s="145"/>
      <c r="EB273" s="145"/>
      <c r="EC273" s="145"/>
      <c r="ED273" s="145"/>
      <c r="EE273" s="145"/>
      <c r="EF273" s="145"/>
      <c r="EG273" s="145"/>
      <c r="EH273" s="145"/>
      <c r="EI273" s="145"/>
      <c r="EJ273" s="145"/>
      <c r="EK273" s="145"/>
      <c r="EL273" s="145"/>
      <c r="EM273" s="145"/>
      <c r="EN273" s="145"/>
      <c r="EO273" s="145"/>
    </row>
    <row r="274" spans="1:145" ht="13.5">
      <c r="A274" s="145"/>
      <c r="B274" s="145"/>
      <c r="DY274" s="145"/>
      <c r="DZ274" s="145"/>
      <c r="EA274" s="145"/>
      <c r="EB274" s="145"/>
      <c r="EC274" s="145"/>
      <c r="ED274" s="145"/>
      <c r="EE274" s="145"/>
      <c r="EF274" s="145"/>
      <c r="EG274" s="145"/>
      <c r="EH274" s="145"/>
      <c r="EI274" s="145"/>
      <c r="EJ274" s="145"/>
      <c r="EK274" s="145"/>
      <c r="EL274" s="145"/>
      <c r="EM274" s="145"/>
      <c r="EN274" s="145"/>
      <c r="EO274" s="145"/>
    </row>
    <row r="275" spans="1:145" ht="13.5">
      <c r="A275" s="145"/>
      <c r="B275" s="145"/>
      <c r="DY275" s="145"/>
      <c r="DZ275" s="145"/>
      <c r="EA275" s="145"/>
      <c r="EB275" s="145"/>
      <c r="EC275" s="145"/>
      <c r="ED275" s="145"/>
      <c r="EE275" s="145"/>
      <c r="EF275" s="145"/>
      <c r="EG275" s="145"/>
      <c r="EH275" s="145"/>
      <c r="EI275" s="145"/>
      <c r="EJ275" s="145"/>
      <c r="EK275" s="145"/>
      <c r="EL275" s="145"/>
      <c r="EM275" s="145"/>
      <c r="EN275" s="145"/>
      <c r="EO275" s="145"/>
    </row>
    <row r="276" spans="1:145" ht="13.5">
      <c r="A276" s="145"/>
      <c r="B276" s="145"/>
      <c r="DY276" s="145"/>
      <c r="DZ276" s="145"/>
      <c r="EA276" s="145"/>
      <c r="EB276" s="145"/>
      <c r="EC276" s="145"/>
      <c r="ED276" s="145"/>
      <c r="EE276" s="145"/>
      <c r="EF276" s="145"/>
      <c r="EG276" s="145"/>
      <c r="EH276" s="145"/>
      <c r="EI276" s="145"/>
      <c r="EJ276" s="145"/>
      <c r="EK276" s="145"/>
      <c r="EL276" s="145"/>
      <c r="EM276" s="145"/>
      <c r="EN276" s="145"/>
      <c r="EO276" s="145"/>
    </row>
    <row r="277" spans="1:145" ht="13.5">
      <c r="A277" s="145"/>
      <c r="B277" s="145"/>
      <c r="DY277" s="145"/>
      <c r="DZ277" s="145"/>
      <c r="EA277" s="145"/>
      <c r="EB277" s="145"/>
      <c r="EC277" s="145"/>
      <c r="ED277" s="145"/>
      <c r="EE277" s="145"/>
      <c r="EF277" s="145"/>
      <c r="EG277" s="145"/>
      <c r="EH277" s="145"/>
      <c r="EI277" s="145"/>
      <c r="EJ277" s="145"/>
      <c r="EK277" s="145"/>
      <c r="EL277" s="145"/>
      <c r="EM277" s="145"/>
      <c r="EN277" s="145"/>
      <c r="EO277" s="145"/>
    </row>
    <row r="278" spans="1:145" ht="13.5">
      <c r="A278" s="145"/>
      <c r="B278" s="145"/>
      <c r="DY278" s="145"/>
      <c r="DZ278" s="145"/>
      <c r="EA278" s="145"/>
      <c r="EB278" s="145"/>
      <c r="EC278" s="145"/>
      <c r="ED278" s="145"/>
      <c r="EE278" s="145"/>
      <c r="EF278" s="145"/>
      <c r="EG278" s="145"/>
      <c r="EH278" s="145"/>
      <c r="EI278" s="145"/>
      <c r="EJ278" s="145"/>
      <c r="EK278" s="145"/>
      <c r="EL278" s="145"/>
      <c r="EM278" s="145"/>
      <c r="EN278" s="145"/>
      <c r="EO278" s="145"/>
    </row>
    <row r="279" spans="1:145" ht="13.5">
      <c r="A279" s="145"/>
      <c r="B279" s="145"/>
      <c r="DY279" s="145"/>
      <c r="DZ279" s="145"/>
      <c r="EA279" s="145"/>
      <c r="EB279" s="145"/>
      <c r="EC279" s="145"/>
      <c r="ED279" s="145"/>
      <c r="EE279" s="145"/>
      <c r="EF279" s="145"/>
      <c r="EG279" s="145"/>
      <c r="EH279" s="145"/>
      <c r="EI279" s="145"/>
      <c r="EJ279" s="145"/>
      <c r="EK279" s="145"/>
      <c r="EL279" s="145"/>
      <c r="EM279" s="145"/>
      <c r="EN279" s="145"/>
      <c r="EO279" s="145"/>
    </row>
    <row r="280" spans="1:145" ht="13.5">
      <c r="A280" s="145"/>
      <c r="B280" s="145"/>
      <c r="DY280" s="145"/>
      <c r="DZ280" s="145"/>
      <c r="EA280" s="145"/>
      <c r="EB280" s="145"/>
      <c r="EC280" s="145"/>
      <c r="ED280" s="145"/>
      <c r="EE280" s="145"/>
      <c r="EF280" s="145"/>
      <c r="EG280" s="145"/>
      <c r="EH280" s="145"/>
      <c r="EI280" s="145"/>
      <c r="EJ280" s="145"/>
      <c r="EK280" s="145"/>
      <c r="EL280" s="145"/>
      <c r="EM280" s="145"/>
      <c r="EN280" s="145"/>
      <c r="EO280" s="145"/>
    </row>
    <row r="281" spans="1:145" ht="13.5">
      <c r="A281" s="145"/>
      <c r="B281" s="145"/>
      <c r="DY281" s="145"/>
      <c r="DZ281" s="145"/>
      <c r="EA281" s="145"/>
      <c r="EB281" s="145"/>
      <c r="EC281" s="145"/>
      <c r="ED281" s="145"/>
      <c r="EE281" s="145"/>
      <c r="EF281" s="145"/>
      <c r="EG281" s="145"/>
      <c r="EH281" s="145"/>
      <c r="EI281" s="145"/>
      <c r="EJ281" s="145"/>
      <c r="EK281" s="145"/>
      <c r="EL281" s="145"/>
      <c r="EM281" s="145"/>
      <c r="EN281" s="145"/>
      <c r="EO281" s="145"/>
    </row>
    <row r="282" spans="1:145" ht="13.5">
      <c r="A282" s="145"/>
      <c r="B282" s="145"/>
      <c r="DY282" s="145"/>
      <c r="DZ282" s="145"/>
      <c r="EA282" s="145"/>
      <c r="EB282" s="145"/>
      <c r="EC282" s="145"/>
      <c r="ED282" s="145"/>
      <c r="EE282" s="145"/>
      <c r="EF282" s="145"/>
      <c r="EG282" s="145"/>
      <c r="EH282" s="145"/>
      <c r="EI282" s="145"/>
      <c r="EJ282" s="145"/>
      <c r="EK282" s="145"/>
      <c r="EL282" s="145"/>
      <c r="EM282" s="145"/>
      <c r="EN282" s="145"/>
      <c r="EO282" s="145"/>
    </row>
    <row r="283" spans="1:145" ht="13.5">
      <c r="A283" s="145"/>
      <c r="B283" s="145"/>
      <c r="DY283" s="145"/>
      <c r="DZ283" s="145"/>
      <c r="EA283" s="145"/>
      <c r="EB283" s="145"/>
      <c r="EC283" s="145"/>
      <c r="ED283" s="145"/>
      <c r="EE283" s="145"/>
      <c r="EF283" s="145"/>
      <c r="EG283" s="145"/>
      <c r="EH283" s="145"/>
      <c r="EI283" s="145"/>
      <c r="EJ283" s="145"/>
      <c r="EK283" s="145"/>
      <c r="EL283" s="145"/>
      <c r="EM283" s="145"/>
      <c r="EN283" s="145"/>
      <c r="EO283" s="145"/>
    </row>
    <row r="284" spans="1:145" ht="13.5">
      <c r="A284" s="145"/>
      <c r="B284" s="145"/>
      <c r="DY284" s="145"/>
      <c r="DZ284" s="145"/>
      <c r="EA284" s="145"/>
      <c r="EB284" s="145"/>
      <c r="EC284" s="145"/>
      <c r="ED284" s="145"/>
      <c r="EE284" s="145"/>
      <c r="EF284" s="145"/>
      <c r="EG284" s="145"/>
      <c r="EH284" s="145"/>
      <c r="EI284" s="145"/>
      <c r="EJ284" s="145"/>
      <c r="EK284" s="145"/>
      <c r="EL284" s="145"/>
      <c r="EM284" s="145"/>
      <c r="EN284" s="145"/>
      <c r="EO284" s="145"/>
    </row>
    <row r="285" spans="1:145" ht="13.5">
      <c r="A285" s="145"/>
      <c r="B285" s="145"/>
      <c r="DY285" s="145"/>
      <c r="DZ285" s="145"/>
      <c r="EA285" s="145"/>
      <c r="EB285" s="145"/>
      <c r="EC285" s="145"/>
      <c r="ED285" s="145"/>
      <c r="EE285" s="145"/>
      <c r="EF285" s="145"/>
      <c r="EG285" s="145"/>
      <c r="EH285" s="145"/>
      <c r="EI285" s="145"/>
      <c r="EJ285" s="145"/>
      <c r="EK285" s="145"/>
      <c r="EL285" s="145"/>
      <c r="EM285" s="145"/>
      <c r="EN285" s="145"/>
      <c r="EO285" s="145"/>
    </row>
    <row r="286" spans="1:145" ht="13.5">
      <c r="A286" s="145"/>
      <c r="B286" s="145"/>
      <c r="DY286" s="145"/>
      <c r="DZ286" s="145"/>
      <c r="EA286" s="145"/>
      <c r="EB286" s="145"/>
      <c r="EC286" s="145"/>
      <c r="ED286" s="145"/>
      <c r="EE286" s="145"/>
      <c r="EF286" s="145"/>
      <c r="EG286" s="145"/>
      <c r="EH286" s="145"/>
      <c r="EI286" s="145"/>
      <c r="EJ286" s="145"/>
      <c r="EK286" s="145"/>
      <c r="EL286" s="145"/>
      <c r="EM286" s="145"/>
      <c r="EN286" s="145"/>
      <c r="EO286" s="145"/>
    </row>
    <row r="287" spans="1:145" ht="13.5">
      <c r="A287" s="145"/>
      <c r="B287" s="145"/>
      <c r="DY287" s="145"/>
      <c r="DZ287" s="145"/>
      <c r="EA287" s="145"/>
      <c r="EB287" s="145"/>
      <c r="EC287" s="145"/>
      <c r="ED287" s="145"/>
      <c r="EE287" s="145"/>
      <c r="EF287" s="145"/>
      <c r="EG287" s="145"/>
      <c r="EH287" s="145"/>
      <c r="EI287" s="145"/>
      <c r="EJ287" s="145"/>
      <c r="EK287" s="145"/>
      <c r="EL287" s="145"/>
      <c r="EM287" s="145"/>
      <c r="EN287" s="145"/>
      <c r="EO287" s="145"/>
    </row>
    <row r="288" spans="1:145" ht="13.5">
      <c r="A288" s="145"/>
      <c r="B288" s="145"/>
      <c r="DY288" s="145"/>
      <c r="DZ288" s="145"/>
      <c r="EA288" s="145"/>
      <c r="EB288" s="145"/>
      <c r="EC288" s="145"/>
      <c r="ED288" s="145"/>
      <c r="EE288" s="145"/>
      <c r="EF288" s="145"/>
      <c r="EG288" s="145"/>
      <c r="EH288" s="145"/>
      <c r="EI288" s="145"/>
      <c r="EJ288" s="145"/>
      <c r="EK288" s="145"/>
      <c r="EL288" s="145"/>
      <c r="EM288" s="145"/>
      <c r="EN288" s="145"/>
      <c r="EO288" s="145"/>
    </row>
    <row r="289" spans="1:145" ht="13.5">
      <c r="A289" s="145"/>
      <c r="B289" s="145"/>
      <c r="DY289" s="145"/>
      <c r="DZ289" s="145"/>
      <c r="EA289" s="145"/>
      <c r="EB289" s="145"/>
      <c r="EC289" s="145"/>
      <c r="ED289" s="145"/>
      <c r="EE289" s="145"/>
      <c r="EF289" s="145"/>
      <c r="EG289" s="145"/>
      <c r="EH289" s="145"/>
      <c r="EI289" s="145"/>
      <c r="EJ289" s="145"/>
      <c r="EK289" s="145"/>
      <c r="EL289" s="145"/>
      <c r="EM289" s="145"/>
      <c r="EN289" s="145"/>
      <c r="EO289" s="145"/>
    </row>
    <row r="290" spans="1:145" ht="13.5">
      <c r="A290" s="145"/>
      <c r="B290" s="145"/>
      <c r="DY290" s="145"/>
      <c r="DZ290" s="145"/>
      <c r="EA290" s="145"/>
      <c r="EB290" s="145"/>
      <c r="EC290" s="145"/>
      <c r="ED290" s="145"/>
      <c r="EE290" s="145"/>
      <c r="EF290" s="145"/>
      <c r="EG290" s="145"/>
      <c r="EH290" s="145"/>
      <c r="EI290" s="145"/>
      <c r="EJ290" s="145"/>
      <c r="EK290" s="145"/>
      <c r="EL290" s="145"/>
      <c r="EM290" s="145"/>
      <c r="EN290" s="145"/>
      <c r="EO290" s="145"/>
    </row>
    <row r="291" spans="1:145" ht="13.5">
      <c r="A291" s="145"/>
      <c r="B291" s="145"/>
      <c r="DY291" s="145"/>
      <c r="DZ291" s="145"/>
      <c r="EA291" s="145"/>
      <c r="EB291" s="145"/>
      <c r="EC291" s="145"/>
      <c r="ED291" s="145"/>
      <c r="EE291" s="145"/>
      <c r="EF291" s="145"/>
      <c r="EG291" s="145"/>
      <c r="EH291" s="145"/>
      <c r="EI291" s="145"/>
      <c r="EJ291" s="145"/>
      <c r="EK291" s="145"/>
      <c r="EL291" s="145"/>
      <c r="EM291" s="145"/>
      <c r="EN291" s="145"/>
      <c r="EO291" s="145"/>
    </row>
    <row r="292" spans="1:145" ht="13.5">
      <c r="A292" s="145"/>
      <c r="B292" s="145"/>
      <c r="DY292" s="145"/>
      <c r="DZ292" s="145"/>
      <c r="EA292" s="145"/>
      <c r="EB292" s="145"/>
      <c r="EC292" s="145"/>
      <c r="ED292" s="145"/>
      <c r="EE292" s="145"/>
      <c r="EF292" s="145"/>
      <c r="EG292" s="145"/>
      <c r="EH292" s="145"/>
      <c r="EI292" s="145"/>
      <c r="EJ292" s="145"/>
      <c r="EK292" s="145"/>
      <c r="EL292" s="145"/>
      <c r="EM292" s="145"/>
      <c r="EN292" s="145"/>
      <c r="EO292" s="145"/>
    </row>
    <row r="293" spans="1:145" ht="13.5">
      <c r="A293" s="145"/>
      <c r="B293" s="145"/>
      <c r="DY293" s="145"/>
      <c r="DZ293" s="145"/>
      <c r="EA293" s="145"/>
      <c r="EB293" s="145"/>
      <c r="EC293" s="145"/>
      <c r="ED293" s="145"/>
      <c r="EE293" s="145"/>
      <c r="EF293" s="145"/>
      <c r="EG293" s="145"/>
      <c r="EH293" s="145"/>
      <c r="EI293" s="145"/>
      <c r="EJ293" s="145"/>
      <c r="EK293" s="145"/>
      <c r="EL293" s="145"/>
      <c r="EM293" s="145"/>
      <c r="EN293" s="145"/>
      <c r="EO293" s="145"/>
    </row>
    <row r="294" spans="1:145" ht="13.5">
      <c r="A294" s="145"/>
      <c r="B294" s="145"/>
      <c r="DY294" s="145"/>
      <c r="DZ294" s="145"/>
      <c r="EA294" s="145"/>
      <c r="EB294" s="145"/>
      <c r="EC294" s="145"/>
      <c r="ED294" s="145"/>
      <c r="EE294" s="145"/>
      <c r="EF294" s="145"/>
      <c r="EG294" s="145"/>
      <c r="EH294" s="145"/>
      <c r="EI294" s="145"/>
      <c r="EJ294" s="145"/>
      <c r="EK294" s="145"/>
      <c r="EL294" s="145"/>
      <c r="EM294" s="145"/>
      <c r="EN294" s="145"/>
      <c r="EO294" s="145"/>
    </row>
    <row r="295" spans="1:145" ht="13.5">
      <c r="A295" s="145"/>
      <c r="B295" s="145"/>
      <c r="DY295" s="145"/>
      <c r="DZ295" s="145"/>
      <c r="EA295" s="145"/>
      <c r="EB295" s="145"/>
      <c r="EC295" s="145"/>
      <c r="ED295" s="145"/>
      <c r="EE295" s="145"/>
      <c r="EF295" s="145"/>
      <c r="EG295" s="145"/>
      <c r="EH295" s="145"/>
      <c r="EI295" s="145"/>
      <c r="EJ295" s="145"/>
      <c r="EK295" s="145"/>
      <c r="EL295" s="145"/>
      <c r="EM295" s="145"/>
      <c r="EN295" s="145"/>
      <c r="EO295" s="145"/>
    </row>
    <row r="296" spans="1:145" ht="13.5">
      <c r="A296" s="145"/>
      <c r="B296" s="145"/>
      <c r="DY296" s="145"/>
      <c r="DZ296" s="145"/>
      <c r="EA296" s="145"/>
      <c r="EB296" s="145"/>
      <c r="EC296" s="145"/>
      <c r="ED296" s="145"/>
      <c r="EE296" s="145"/>
      <c r="EF296" s="145"/>
      <c r="EG296" s="145"/>
      <c r="EH296" s="145"/>
      <c r="EI296" s="145"/>
      <c r="EJ296" s="145"/>
      <c r="EK296" s="145"/>
      <c r="EL296" s="145"/>
      <c r="EM296" s="145"/>
      <c r="EN296" s="145"/>
      <c r="EO296" s="145"/>
    </row>
    <row r="297" spans="1:145" ht="13.5">
      <c r="A297" s="145"/>
      <c r="B297" s="145"/>
      <c r="DY297" s="145"/>
      <c r="DZ297" s="145"/>
      <c r="EA297" s="145"/>
      <c r="EB297" s="145"/>
      <c r="EC297" s="145"/>
      <c r="ED297" s="145"/>
      <c r="EE297" s="145"/>
      <c r="EF297" s="145"/>
      <c r="EG297" s="145"/>
      <c r="EH297" s="145"/>
      <c r="EI297" s="145"/>
      <c r="EJ297" s="145"/>
      <c r="EK297" s="145"/>
      <c r="EL297" s="145"/>
      <c r="EM297" s="145"/>
      <c r="EN297" s="145"/>
      <c r="EO297" s="145"/>
    </row>
    <row r="298" spans="1:145" ht="13.5">
      <c r="A298" s="145"/>
      <c r="B298" s="145"/>
      <c r="DY298" s="145"/>
      <c r="DZ298" s="145"/>
      <c r="EA298" s="145"/>
      <c r="EB298" s="145"/>
      <c r="EC298" s="145"/>
      <c r="ED298" s="145"/>
      <c r="EE298" s="145"/>
      <c r="EF298" s="145"/>
      <c r="EG298" s="145"/>
      <c r="EH298" s="145"/>
      <c r="EI298" s="145"/>
      <c r="EJ298" s="145"/>
      <c r="EK298" s="145"/>
      <c r="EL298" s="145"/>
      <c r="EM298" s="145"/>
      <c r="EN298" s="145"/>
      <c r="EO298" s="145"/>
    </row>
    <row r="299" spans="1:145" ht="13.5">
      <c r="A299" s="145"/>
      <c r="B299" s="145"/>
      <c r="DY299" s="145"/>
      <c r="DZ299" s="145"/>
      <c r="EA299" s="145"/>
      <c r="EB299" s="145"/>
      <c r="EC299" s="145"/>
      <c r="ED299" s="145"/>
      <c r="EE299" s="145"/>
      <c r="EF299" s="145"/>
      <c r="EG299" s="145"/>
      <c r="EH299" s="145"/>
      <c r="EI299" s="145"/>
      <c r="EJ299" s="145"/>
      <c r="EK299" s="145"/>
      <c r="EL299" s="145"/>
      <c r="EM299" s="145"/>
      <c r="EN299" s="145"/>
      <c r="EO299" s="145"/>
    </row>
    <row r="300" spans="1:145" ht="13.5">
      <c r="A300" s="145"/>
      <c r="B300" s="145"/>
      <c r="DY300" s="145"/>
      <c r="DZ300" s="145"/>
      <c r="EA300" s="145"/>
      <c r="EB300" s="145"/>
      <c r="EC300" s="145"/>
      <c r="ED300" s="145"/>
      <c r="EE300" s="145"/>
      <c r="EF300" s="145"/>
      <c r="EG300" s="145"/>
      <c r="EH300" s="145"/>
      <c r="EI300" s="145"/>
      <c r="EJ300" s="145"/>
      <c r="EK300" s="145"/>
      <c r="EL300" s="145"/>
      <c r="EM300" s="145"/>
      <c r="EN300" s="145"/>
      <c r="EO300" s="145"/>
    </row>
    <row r="301" spans="1:145" ht="13.5">
      <c r="A301" s="145"/>
      <c r="B301" s="145"/>
      <c r="DY301" s="145"/>
      <c r="DZ301" s="145"/>
      <c r="EA301" s="145"/>
      <c r="EB301" s="145"/>
      <c r="EC301" s="145"/>
      <c r="ED301" s="145"/>
      <c r="EE301" s="145"/>
      <c r="EF301" s="145"/>
      <c r="EG301" s="145"/>
      <c r="EH301" s="145"/>
      <c r="EI301" s="145"/>
      <c r="EJ301" s="145"/>
      <c r="EK301" s="145"/>
      <c r="EL301" s="145"/>
      <c r="EM301" s="145"/>
      <c r="EN301" s="145"/>
      <c r="EO301" s="145"/>
    </row>
    <row r="302" spans="1:145" ht="13.5">
      <c r="A302" s="145"/>
      <c r="B302" s="145"/>
      <c r="DY302" s="145"/>
      <c r="DZ302" s="145"/>
      <c r="EA302" s="145"/>
      <c r="EB302" s="145"/>
      <c r="EC302" s="145"/>
      <c r="ED302" s="145"/>
      <c r="EE302" s="145"/>
      <c r="EF302" s="145"/>
      <c r="EG302" s="145"/>
      <c r="EH302" s="145"/>
      <c r="EI302" s="145"/>
      <c r="EJ302" s="145"/>
      <c r="EK302" s="145"/>
      <c r="EL302" s="145"/>
      <c r="EM302" s="145"/>
      <c r="EN302" s="145"/>
      <c r="EO302" s="145"/>
    </row>
    <row r="303" spans="1:145" ht="13.5">
      <c r="A303" s="145"/>
      <c r="B303" s="145"/>
      <c r="DY303" s="145"/>
      <c r="DZ303" s="145"/>
      <c r="EA303" s="145"/>
      <c r="EB303" s="145"/>
      <c r="EC303" s="145"/>
      <c r="ED303" s="145"/>
      <c r="EE303" s="145"/>
      <c r="EF303" s="145"/>
      <c r="EG303" s="145"/>
      <c r="EH303" s="145"/>
      <c r="EI303" s="145"/>
      <c r="EJ303" s="145"/>
      <c r="EK303" s="145"/>
      <c r="EL303" s="145"/>
      <c r="EM303" s="145"/>
      <c r="EN303" s="145"/>
      <c r="EO303" s="145"/>
    </row>
    <row r="304" spans="1:145" ht="13.5">
      <c r="A304" s="145"/>
      <c r="B304" s="145"/>
      <c r="DY304" s="145"/>
      <c r="DZ304" s="145"/>
      <c r="EA304" s="145"/>
      <c r="EB304" s="145"/>
      <c r="EC304" s="145"/>
      <c r="ED304" s="145"/>
      <c r="EE304" s="145"/>
      <c r="EF304" s="145"/>
      <c r="EG304" s="145"/>
      <c r="EH304" s="145"/>
      <c r="EI304" s="145"/>
      <c r="EJ304" s="145"/>
      <c r="EK304" s="145"/>
      <c r="EL304" s="145"/>
      <c r="EM304" s="145"/>
      <c r="EN304" s="145"/>
      <c r="EO304" s="145"/>
    </row>
    <row r="305" spans="1:145" ht="13.5">
      <c r="A305" s="145"/>
      <c r="B305" s="145"/>
      <c r="DY305" s="145"/>
      <c r="DZ305" s="145"/>
      <c r="EA305" s="145"/>
      <c r="EB305" s="145"/>
      <c r="EC305" s="145"/>
      <c r="ED305" s="145"/>
      <c r="EE305" s="145"/>
      <c r="EF305" s="145"/>
      <c r="EG305" s="145"/>
      <c r="EH305" s="145"/>
      <c r="EI305" s="145"/>
      <c r="EJ305" s="145"/>
      <c r="EK305" s="145"/>
      <c r="EL305" s="145"/>
      <c r="EM305" s="145"/>
      <c r="EN305" s="145"/>
      <c r="EO305" s="145"/>
    </row>
    <row r="306" spans="1:145" ht="13.5">
      <c r="A306" s="145"/>
      <c r="B306" s="145"/>
      <c r="DY306" s="145"/>
      <c r="DZ306" s="145"/>
      <c r="EA306" s="145"/>
      <c r="EB306" s="145"/>
      <c r="EC306" s="145"/>
      <c r="ED306" s="145"/>
      <c r="EE306" s="145"/>
      <c r="EF306" s="145"/>
      <c r="EG306" s="145"/>
      <c r="EH306" s="145"/>
      <c r="EI306" s="145"/>
      <c r="EJ306" s="145"/>
      <c r="EK306" s="145"/>
      <c r="EL306" s="145"/>
      <c r="EM306" s="145"/>
      <c r="EN306" s="145"/>
      <c r="EO306" s="145"/>
    </row>
    <row r="307" spans="1:145" ht="13.5">
      <c r="A307" s="145"/>
      <c r="B307" s="145"/>
      <c r="DY307" s="145"/>
      <c r="DZ307" s="145"/>
      <c r="EA307" s="145"/>
      <c r="EB307" s="145"/>
      <c r="EC307" s="145"/>
      <c r="ED307" s="145"/>
      <c r="EE307" s="145"/>
      <c r="EF307" s="145"/>
      <c r="EG307" s="145"/>
      <c r="EH307" s="145"/>
      <c r="EI307" s="145"/>
      <c r="EJ307" s="145"/>
      <c r="EK307" s="145"/>
      <c r="EL307" s="145"/>
      <c r="EM307" s="145"/>
      <c r="EN307" s="145"/>
      <c r="EO307" s="145"/>
    </row>
    <row r="308" spans="1:145" ht="13.5">
      <c r="A308" s="145"/>
      <c r="B308" s="145"/>
      <c r="DY308" s="145"/>
      <c r="DZ308" s="145"/>
      <c r="EA308" s="145"/>
      <c r="EB308" s="145"/>
      <c r="EC308" s="145"/>
      <c r="ED308" s="145"/>
      <c r="EE308" s="145"/>
      <c r="EF308" s="145"/>
      <c r="EG308" s="145"/>
      <c r="EH308" s="145"/>
      <c r="EI308" s="145"/>
      <c r="EJ308" s="145"/>
      <c r="EK308" s="145"/>
      <c r="EL308" s="145"/>
      <c r="EM308" s="145"/>
      <c r="EN308" s="145"/>
      <c r="EO308" s="145"/>
    </row>
    <row r="309" spans="1:145" ht="13.5">
      <c r="A309" s="145"/>
      <c r="B309" s="145"/>
      <c r="DY309" s="145"/>
      <c r="DZ309" s="145"/>
      <c r="EA309" s="145"/>
      <c r="EB309" s="145"/>
      <c r="EC309" s="145"/>
      <c r="ED309" s="145"/>
      <c r="EE309" s="145"/>
      <c r="EF309" s="145"/>
      <c r="EG309" s="145"/>
      <c r="EH309" s="145"/>
      <c r="EI309" s="145"/>
      <c r="EJ309" s="145"/>
      <c r="EK309" s="145"/>
      <c r="EL309" s="145"/>
      <c r="EM309" s="145"/>
      <c r="EN309" s="145"/>
      <c r="EO309" s="145"/>
    </row>
    <row r="310" spans="1:145" ht="13.5">
      <c r="A310" s="145"/>
      <c r="B310" s="145"/>
      <c r="DY310" s="145"/>
      <c r="DZ310" s="145"/>
      <c r="EA310" s="145"/>
      <c r="EB310" s="145"/>
      <c r="EC310" s="145"/>
      <c r="ED310" s="145"/>
      <c r="EE310" s="145"/>
      <c r="EF310" s="145"/>
      <c r="EG310" s="145"/>
      <c r="EH310" s="145"/>
      <c r="EI310" s="145"/>
      <c r="EJ310" s="145"/>
      <c r="EK310" s="145"/>
      <c r="EL310" s="145"/>
      <c r="EM310" s="145"/>
      <c r="EN310" s="145"/>
      <c r="EO310" s="145"/>
    </row>
    <row r="311" spans="1:145" ht="13.5">
      <c r="A311" s="145"/>
      <c r="B311" s="145"/>
      <c r="DY311" s="145"/>
      <c r="DZ311" s="145"/>
      <c r="EA311" s="145"/>
      <c r="EB311" s="145"/>
      <c r="EC311" s="145"/>
      <c r="ED311" s="145"/>
      <c r="EE311" s="145"/>
      <c r="EF311" s="145"/>
      <c r="EG311" s="145"/>
      <c r="EH311" s="145"/>
      <c r="EI311" s="145"/>
      <c r="EJ311" s="145"/>
      <c r="EK311" s="145"/>
      <c r="EL311" s="145"/>
      <c r="EM311" s="145"/>
      <c r="EN311" s="145"/>
      <c r="EO311" s="145"/>
    </row>
    <row r="312" spans="1:145" ht="13.5">
      <c r="A312" s="145"/>
      <c r="B312" s="145"/>
      <c r="DY312" s="145"/>
      <c r="DZ312" s="145"/>
      <c r="EA312" s="145"/>
      <c r="EB312" s="145"/>
      <c r="EC312" s="145"/>
      <c r="ED312" s="145"/>
      <c r="EE312" s="145"/>
      <c r="EF312" s="145"/>
      <c r="EG312" s="145"/>
      <c r="EH312" s="145"/>
      <c r="EI312" s="145"/>
      <c r="EJ312" s="145"/>
      <c r="EK312" s="145"/>
      <c r="EL312" s="145"/>
      <c r="EM312" s="145"/>
      <c r="EN312" s="145"/>
      <c r="EO312" s="145"/>
    </row>
    <row r="313" spans="1:145" ht="13.5">
      <c r="A313" s="145"/>
      <c r="B313" s="145"/>
      <c r="DY313" s="145"/>
      <c r="DZ313" s="145"/>
      <c r="EA313" s="145"/>
      <c r="EB313" s="145"/>
      <c r="EC313" s="145"/>
      <c r="ED313" s="145"/>
      <c r="EE313" s="145"/>
      <c r="EF313" s="145"/>
      <c r="EG313" s="145"/>
      <c r="EH313" s="145"/>
      <c r="EI313" s="145"/>
      <c r="EJ313" s="145"/>
      <c r="EK313" s="145"/>
      <c r="EL313" s="145"/>
      <c r="EM313" s="145"/>
      <c r="EN313" s="145"/>
      <c r="EO313" s="145"/>
    </row>
    <row r="314" spans="1:145" ht="13.5">
      <c r="A314" s="145"/>
      <c r="B314" s="145"/>
      <c r="DY314" s="145"/>
      <c r="DZ314" s="145"/>
      <c r="EA314" s="145"/>
      <c r="EB314" s="145"/>
      <c r="EC314" s="145"/>
      <c r="ED314" s="145"/>
      <c r="EE314" s="145"/>
      <c r="EF314" s="145"/>
      <c r="EG314" s="145"/>
      <c r="EH314" s="145"/>
      <c r="EI314" s="145"/>
      <c r="EJ314" s="145"/>
      <c r="EK314" s="145"/>
      <c r="EL314" s="145"/>
      <c r="EM314" s="145"/>
      <c r="EN314" s="145"/>
      <c r="EO314" s="145"/>
    </row>
    <row r="315" spans="1:145" ht="13.5">
      <c r="A315" s="145"/>
      <c r="B315" s="145"/>
      <c r="DY315" s="145"/>
      <c r="DZ315" s="145"/>
      <c r="EA315" s="145"/>
      <c r="EB315" s="145"/>
      <c r="EC315" s="145"/>
      <c r="ED315" s="145"/>
      <c r="EE315" s="145"/>
      <c r="EF315" s="145"/>
      <c r="EG315" s="145"/>
      <c r="EH315" s="145"/>
      <c r="EI315" s="145"/>
      <c r="EJ315" s="145"/>
      <c r="EK315" s="145"/>
      <c r="EL315" s="145"/>
      <c r="EM315" s="145"/>
      <c r="EN315" s="145"/>
      <c r="EO315" s="145"/>
    </row>
    <row r="316" spans="1:145" ht="13.5">
      <c r="A316" s="145"/>
      <c r="B316" s="145"/>
      <c r="DY316" s="145"/>
      <c r="DZ316" s="145"/>
      <c r="EA316" s="145"/>
      <c r="EB316" s="145"/>
      <c r="EC316" s="145"/>
      <c r="ED316" s="145"/>
      <c r="EE316" s="145"/>
      <c r="EF316" s="145"/>
      <c r="EG316" s="145"/>
      <c r="EH316" s="145"/>
      <c r="EI316" s="145"/>
      <c r="EJ316" s="145"/>
      <c r="EK316" s="145"/>
      <c r="EL316" s="145"/>
      <c r="EM316" s="145"/>
      <c r="EN316" s="145"/>
      <c r="EO316" s="145"/>
    </row>
    <row r="317" spans="1:145" ht="13.5">
      <c r="A317" s="145"/>
      <c r="B317" s="145"/>
      <c r="DY317" s="145"/>
      <c r="DZ317" s="145"/>
      <c r="EA317" s="145"/>
      <c r="EB317" s="145"/>
      <c r="EC317" s="145"/>
      <c r="ED317" s="145"/>
      <c r="EE317" s="145"/>
      <c r="EF317" s="145"/>
      <c r="EG317" s="145"/>
      <c r="EH317" s="145"/>
      <c r="EI317" s="145"/>
      <c r="EJ317" s="145"/>
      <c r="EK317" s="145"/>
      <c r="EL317" s="145"/>
      <c r="EM317" s="145"/>
      <c r="EN317" s="145"/>
      <c r="EO317" s="145"/>
    </row>
    <row r="318" spans="1:145" ht="13.5">
      <c r="A318" s="145"/>
      <c r="B318" s="145"/>
      <c r="DY318" s="145"/>
      <c r="DZ318" s="145"/>
      <c r="EA318" s="145"/>
      <c r="EB318" s="145"/>
      <c r="EC318" s="145"/>
      <c r="ED318" s="145"/>
      <c r="EE318" s="145"/>
      <c r="EF318" s="145"/>
      <c r="EG318" s="145"/>
      <c r="EH318" s="145"/>
      <c r="EI318" s="145"/>
      <c r="EJ318" s="145"/>
      <c r="EK318" s="145"/>
      <c r="EL318" s="145"/>
      <c r="EM318" s="145"/>
      <c r="EN318" s="145"/>
      <c r="EO318" s="145"/>
    </row>
    <row r="319" spans="1:145" ht="13.5">
      <c r="A319" s="145"/>
      <c r="B319" s="145"/>
      <c r="DY319" s="145"/>
      <c r="DZ319" s="145"/>
      <c r="EA319" s="145"/>
      <c r="EB319" s="145"/>
      <c r="EC319" s="145"/>
      <c r="ED319" s="145"/>
      <c r="EE319" s="145"/>
      <c r="EF319" s="145"/>
      <c r="EG319" s="145"/>
      <c r="EH319" s="145"/>
      <c r="EI319" s="145"/>
      <c r="EJ319" s="145"/>
      <c r="EK319" s="145"/>
      <c r="EL319" s="145"/>
      <c r="EM319" s="145"/>
      <c r="EN319" s="145"/>
      <c r="EO319" s="145"/>
    </row>
    <row r="320" spans="1:145" ht="13.5">
      <c r="A320" s="145"/>
      <c r="B320" s="145"/>
      <c r="DY320" s="145"/>
      <c r="DZ320" s="145"/>
      <c r="EA320" s="145"/>
      <c r="EB320" s="145"/>
      <c r="EC320" s="145"/>
      <c r="ED320" s="145"/>
      <c r="EE320" s="145"/>
      <c r="EF320" s="145"/>
      <c r="EG320" s="145"/>
      <c r="EH320" s="145"/>
      <c r="EI320" s="145"/>
      <c r="EJ320" s="145"/>
      <c r="EK320" s="145"/>
      <c r="EL320" s="145"/>
      <c r="EM320" s="145"/>
      <c r="EN320" s="145"/>
      <c r="EO320" s="145"/>
    </row>
    <row r="321" spans="1:145" ht="13.5">
      <c r="A321" s="145"/>
      <c r="B321" s="145"/>
      <c r="DY321" s="145"/>
      <c r="DZ321" s="145"/>
      <c r="EA321" s="145"/>
      <c r="EB321" s="145"/>
      <c r="EC321" s="145"/>
      <c r="ED321" s="145"/>
      <c r="EE321" s="145"/>
      <c r="EF321" s="145"/>
      <c r="EG321" s="145"/>
      <c r="EH321" s="145"/>
      <c r="EI321" s="145"/>
      <c r="EJ321" s="145"/>
      <c r="EK321" s="145"/>
      <c r="EL321" s="145"/>
      <c r="EM321" s="145"/>
      <c r="EN321" s="145"/>
      <c r="EO321" s="145"/>
    </row>
    <row r="322" spans="1:145" ht="13.5">
      <c r="A322" s="145"/>
      <c r="B322" s="145"/>
      <c r="DY322" s="145"/>
      <c r="DZ322" s="145"/>
      <c r="EA322" s="145"/>
      <c r="EB322" s="145"/>
      <c r="EC322" s="145"/>
      <c r="ED322" s="145"/>
      <c r="EE322" s="145"/>
      <c r="EF322" s="145"/>
      <c r="EG322" s="145"/>
      <c r="EH322" s="145"/>
      <c r="EI322" s="145"/>
      <c r="EJ322" s="145"/>
      <c r="EK322" s="145"/>
      <c r="EL322" s="145"/>
      <c r="EM322" s="145"/>
      <c r="EN322" s="145"/>
      <c r="EO322" s="145"/>
    </row>
    <row r="323" spans="1:145" ht="13.5">
      <c r="A323" s="145"/>
      <c r="B323" s="145"/>
      <c r="DY323" s="145"/>
      <c r="DZ323" s="145"/>
      <c r="EA323" s="145"/>
      <c r="EB323" s="145"/>
      <c r="EC323" s="145"/>
      <c r="ED323" s="145"/>
      <c r="EE323" s="145"/>
      <c r="EF323" s="145"/>
      <c r="EG323" s="145"/>
      <c r="EH323" s="145"/>
      <c r="EI323" s="145"/>
      <c r="EJ323" s="145"/>
      <c r="EK323" s="145"/>
      <c r="EL323" s="145"/>
      <c r="EM323" s="145"/>
      <c r="EN323" s="145"/>
      <c r="EO323" s="145"/>
    </row>
    <row r="324" spans="1:145" ht="13.5">
      <c r="A324" s="145"/>
      <c r="B324" s="145"/>
      <c r="DY324" s="145"/>
      <c r="DZ324" s="145"/>
      <c r="EA324" s="145"/>
      <c r="EB324" s="145"/>
      <c r="EC324" s="145"/>
      <c r="ED324" s="145"/>
      <c r="EE324" s="145"/>
      <c r="EF324" s="145"/>
      <c r="EG324" s="145"/>
      <c r="EH324" s="145"/>
      <c r="EI324" s="145"/>
      <c r="EJ324" s="145"/>
      <c r="EK324" s="145"/>
      <c r="EL324" s="145"/>
      <c r="EM324" s="145"/>
      <c r="EN324" s="145"/>
      <c r="EO324" s="145"/>
    </row>
    <row r="325" spans="1:145" ht="13.5">
      <c r="A325" s="145"/>
      <c r="B325" s="145"/>
      <c r="DY325" s="145"/>
      <c r="DZ325" s="145"/>
      <c r="EA325" s="145"/>
      <c r="EB325" s="145"/>
      <c r="EC325" s="145"/>
      <c r="ED325" s="145"/>
      <c r="EE325" s="145"/>
      <c r="EF325" s="145"/>
      <c r="EG325" s="145"/>
      <c r="EH325" s="145"/>
      <c r="EI325" s="145"/>
      <c r="EJ325" s="145"/>
      <c r="EK325" s="145"/>
      <c r="EL325" s="145"/>
      <c r="EM325" s="145"/>
      <c r="EN325" s="145"/>
      <c r="EO325" s="145"/>
    </row>
    <row r="326" spans="1:145" ht="13.5">
      <c r="A326" s="145"/>
      <c r="B326" s="145"/>
      <c r="DY326" s="145"/>
      <c r="DZ326" s="145"/>
      <c r="EA326" s="145"/>
      <c r="EB326" s="145"/>
      <c r="EC326" s="145"/>
      <c r="ED326" s="145"/>
      <c r="EE326" s="145"/>
      <c r="EF326" s="145"/>
      <c r="EG326" s="145"/>
      <c r="EH326" s="145"/>
      <c r="EI326" s="145"/>
      <c r="EJ326" s="145"/>
      <c r="EK326" s="145"/>
      <c r="EL326" s="145"/>
      <c r="EM326" s="145"/>
      <c r="EN326" s="145"/>
      <c r="EO326" s="145"/>
    </row>
    <row r="327" spans="1:145" ht="13.5">
      <c r="A327" s="145"/>
      <c r="B327" s="145"/>
      <c r="DY327" s="145"/>
      <c r="DZ327" s="145"/>
      <c r="EA327" s="145"/>
      <c r="EB327" s="145"/>
      <c r="EC327" s="145"/>
      <c r="ED327" s="145"/>
      <c r="EE327" s="145"/>
      <c r="EF327" s="145"/>
      <c r="EG327" s="145"/>
      <c r="EH327" s="145"/>
      <c r="EI327" s="145"/>
      <c r="EJ327" s="145"/>
      <c r="EK327" s="145"/>
      <c r="EL327" s="145"/>
      <c r="EM327" s="145"/>
      <c r="EN327" s="145"/>
      <c r="EO327" s="145"/>
    </row>
    <row r="328" spans="1:145" ht="13.5">
      <c r="A328" s="145"/>
      <c r="B328" s="145"/>
      <c r="DY328" s="145"/>
      <c r="DZ328" s="145"/>
      <c r="EA328" s="145"/>
      <c r="EB328" s="145"/>
      <c r="EC328" s="145"/>
      <c r="ED328" s="145"/>
      <c r="EE328" s="145"/>
      <c r="EF328" s="145"/>
      <c r="EG328" s="145"/>
      <c r="EH328" s="145"/>
      <c r="EI328" s="145"/>
      <c r="EJ328" s="145"/>
      <c r="EK328" s="145"/>
      <c r="EL328" s="145"/>
      <c r="EM328" s="145"/>
      <c r="EN328" s="145"/>
      <c r="EO328" s="145"/>
    </row>
    <row r="329" spans="1:145" ht="13.5">
      <c r="A329" s="145"/>
      <c r="B329" s="145"/>
      <c r="DY329" s="145"/>
      <c r="DZ329" s="145"/>
      <c r="EA329" s="145"/>
      <c r="EB329" s="145"/>
      <c r="EC329" s="145"/>
      <c r="ED329" s="145"/>
      <c r="EE329" s="145"/>
      <c r="EF329" s="145"/>
      <c r="EG329" s="145"/>
      <c r="EH329" s="145"/>
      <c r="EI329" s="145"/>
      <c r="EJ329" s="145"/>
      <c r="EK329" s="145"/>
      <c r="EL329" s="145"/>
      <c r="EM329" s="145"/>
      <c r="EN329" s="145"/>
      <c r="EO329" s="145"/>
    </row>
    <row r="330" spans="1:145" ht="13.5">
      <c r="A330" s="145"/>
      <c r="B330" s="145"/>
      <c r="DY330" s="145"/>
      <c r="DZ330" s="145"/>
      <c r="EA330" s="145"/>
      <c r="EB330" s="145"/>
      <c r="EC330" s="145"/>
      <c r="ED330" s="145"/>
      <c r="EE330" s="145"/>
      <c r="EF330" s="145"/>
      <c r="EG330" s="145"/>
      <c r="EH330" s="145"/>
      <c r="EI330" s="145"/>
      <c r="EJ330" s="145"/>
      <c r="EK330" s="145"/>
      <c r="EL330" s="145"/>
      <c r="EM330" s="145"/>
      <c r="EN330" s="145"/>
      <c r="EO330" s="145"/>
    </row>
    <row r="331" spans="1:145" ht="13.5">
      <c r="A331" s="145"/>
      <c r="B331" s="145"/>
      <c r="DY331" s="145"/>
      <c r="DZ331" s="145"/>
      <c r="EA331" s="145"/>
      <c r="EB331" s="145"/>
      <c r="EC331" s="145"/>
      <c r="ED331" s="145"/>
      <c r="EE331" s="145"/>
      <c r="EF331" s="145"/>
      <c r="EG331" s="145"/>
      <c r="EH331" s="145"/>
      <c r="EI331" s="145"/>
      <c r="EJ331" s="145"/>
      <c r="EK331" s="145"/>
      <c r="EL331" s="145"/>
      <c r="EM331" s="145"/>
      <c r="EN331" s="145"/>
      <c r="EO331" s="145"/>
    </row>
    <row r="332" spans="1:145" ht="13.5">
      <c r="A332" s="145"/>
      <c r="B332" s="145"/>
      <c r="DY332" s="145"/>
      <c r="DZ332" s="145"/>
      <c r="EA332" s="145"/>
      <c r="EB332" s="145"/>
      <c r="EC332" s="145"/>
      <c r="ED332" s="145"/>
      <c r="EE332" s="145"/>
      <c r="EF332" s="145"/>
      <c r="EG332" s="145"/>
      <c r="EH332" s="145"/>
      <c r="EI332" s="145"/>
      <c r="EJ332" s="145"/>
      <c r="EK332" s="145"/>
      <c r="EL332" s="145"/>
      <c r="EM332" s="145"/>
      <c r="EN332" s="145"/>
      <c r="EO332" s="145"/>
    </row>
    <row r="333" spans="1:145" ht="13.5">
      <c r="A333" s="145"/>
      <c r="B333" s="145"/>
      <c r="DY333" s="145"/>
      <c r="DZ333" s="145"/>
      <c r="EA333" s="145"/>
      <c r="EB333" s="145"/>
      <c r="EC333" s="145"/>
      <c r="ED333" s="145"/>
      <c r="EE333" s="145"/>
      <c r="EF333" s="145"/>
      <c r="EG333" s="145"/>
      <c r="EH333" s="145"/>
      <c r="EI333" s="145"/>
      <c r="EJ333" s="145"/>
      <c r="EK333" s="145"/>
      <c r="EL333" s="145"/>
      <c r="EM333" s="145"/>
      <c r="EN333" s="145"/>
      <c r="EO333" s="145"/>
    </row>
    <row r="334" spans="1:145" ht="13.5">
      <c r="A334" s="145"/>
      <c r="B334" s="145"/>
      <c r="DY334" s="145"/>
      <c r="DZ334" s="145"/>
      <c r="EA334" s="145"/>
      <c r="EB334" s="145"/>
      <c r="EC334" s="145"/>
      <c r="ED334" s="145"/>
      <c r="EE334" s="145"/>
      <c r="EF334" s="145"/>
      <c r="EG334" s="145"/>
      <c r="EH334" s="145"/>
      <c r="EI334" s="145"/>
      <c r="EJ334" s="145"/>
      <c r="EK334" s="145"/>
      <c r="EL334" s="145"/>
      <c r="EM334" s="145"/>
      <c r="EN334" s="145"/>
      <c r="EO334" s="145"/>
    </row>
    <row r="335" spans="1:145" ht="13.5">
      <c r="A335" s="145"/>
      <c r="B335" s="145"/>
      <c r="DY335" s="145"/>
      <c r="DZ335" s="145"/>
      <c r="EA335" s="145"/>
      <c r="EB335" s="145"/>
      <c r="EC335" s="145"/>
      <c r="ED335" s="145"/>
      <c r="EE335" s="145"/>
      <c r="EF335" s="145"/>
      <c r="EG335" s="145"/>
      <c r="EH335" s="145"/>
      <c r="EI335" s="145"/>
      <c r="EJ335" s="145"/>
      <c r="EK335" s="145"/>
      <c r="EL335" s="145"/>
      <c r="EM335" s="145"/>
      <c r="EN335" s="145"/>
      <c r="EO335" s="145"/>
    </row>
    <row r="336" spans="1:145" ht="13.5">
      <c r="A336" s="145"/>
      <c r="B336" s="145"/>
      <c r="DY336" s="145"/>
      <c r="DZ336" s="145"/>
      <c r="EA336" s="145"/>
      <c r="EB336" s="145"/>
      <c r="EC336" s="145"/>
      <c r="ED336" s="145"/>
      <c r="EE336" s="145"/>
      <c r="EF336" s="145"/>
      <c r="EG336" s="145"/>
      <c r="EH336" s="145"/>
      <c r="EI336" s="145"/>
      <c r="EJ336" s="145"/>
      <c r="EK336" s="145"/>
      <c r="EL336" s="145"/>
      <c r="EM336" s="145"/>
      <c r="EN336" s="145"/>
      <c r="EO336" s="145"/>
    </row>
    <row r="337" spans="1:145" ht="13.5">
      <c r="A337" s="145"/>
      <c r="B337" s="145"/>
      <c r="DY337" s="145"/>
      <c r="DZ337" s="145"/>
      <c r="EA337" s="145"/>
      <c r="EB337" s="145"/>
      <c r="EC337" s="145"/>
      <c r="ED337" s="145"/>
      <c r="EE337" s="145"/>
      <c r="EF337" s="145"/>
      <c r="EG337" s="145"/>
      <c r="EH337" s="145"/>
      <c r="EI337" s="145"/>
      <c r="EJ337" s="145"/>
      <c r="EK337" s="145"/>
      <c r="EL337" s="145"/>
      <c r="EM337" s="145"/>
      <c r="EN337" s="145"/>
      <c r="EO337" s="145"/>
    </row>
    <row r="338" spans="1:145" ht="13.5">
      <c r="A338" s="145"/>
      <c r="B338" s="145"/>
      <c r="DY338" s="145"/>
      <c r="DZ338" s="145"/>
      <c r="EA338" s="145"/>
      <c r="EB338" s="145"/>
      <c r="EC338" s="145"/>
      <c r="ED338" s="145"/>
      <c r="EE338" s="145"/>
      <c r="EF338" s="145"/>
      <c r="EG338" s="145"/>
      <c r="EH338" s="145"/>
      <c r="EI338" s="145"/>
      <c r="EJ338" s="145"/>
      <c r="EK338" s="145"/>
      <c r="EL338" s="145"/>
      <c r="EM338" s="145"/>
      <c r="EN338" s="145"/>
      <c r="EO338" s="145"/>
    </row>
    <row r="339" spans="1:145" ht="13.5">
      <c r="A339" s="145"/>
      <c r="B339" s="145"/>
      <c r="DY339" s="145"/>
      <c r="DZ339" s="145"/>
      <c r="EA339" s="145"/>
      <c r="EB339" s="145"/>
      <c r="EC339" s="145"/>
      <c r="ED339" s="145"/>
      <c r="EE339" s="145"/>
      <c r="EF339" s="145"/>
      <c r="EG339" s="145"/>
      <c r="EH339" s="145"/>
      <c r="EI339" s="145"/>
      <c r="EJ339" s="145"/>
      <c r="EK339" s="145"/>
      <c r="EL339" s="145"/>
      <c r="EM339" s="145"/>
      <c r="EN339" s="145"/>
      <c r="EO339" s="145"/>
    </row>
    <row r="340" spans="1:145" ht="13.5">
      <c r="A340" s="145"/>
      <c r="B340" s="145"/>
      <c r="DY340" s="145"/>
      <c r="DZ340" s="145"/>
      <c r="EA340" s="145"/>
      <c r="EB340" s="145"/>
      <c r="EC340" s="145"/>
      <c r="ED340" s="145"/>
      <c r="EE340" s="145"/>
      <c r="EF340" s="145"/>
      <c r="EG340" s="145"/>
      <c r="EH340" s="145"/>
      <c r="EI340" s="145"/>
      <c r="EJ340" s="145"/>
      <c r="EK340" s="145"/>
      <c r="EL340" s="145"/>
      <c r="EM340" s="145"/>
      <c r="EN340" s="145"/>
      <c r="EO340" s="145"/>
    </row>
    <row r="341" spans="1:145" ht="13.5">
      <c r="A341" s="145"/>
      <c r="B341" s="145"/>
      <c r="DY341" s="145"/>
      <c r="DZ341" s="145"/>
      <c r="EA341" s="145"/>
      <c r="EB341" s="145"/>
      <c r="EC341" s="145"/>
      <c r="ED341" s="145"/>
      <c r="EE341" s="145"/>
      <c r="EF341" s="145"/>
      <c r="EG341" s="145"/>
      <c r="EH341" s="145"/>
      <c r="EI341" s="145"/>
      <c r="EJ341" s="145"/>
      <c r="EK341" s="145"/>
      <c r="EL341" s="145"/>
      <c r="EM341" s="145"/>
      <c r="EN341" s="145"/>
      <c r="EO341" s="145"/>
    </row>
    <row r="342" spans="1:145" ht="13.5">
      <c r="A342" s="145"/>
      <c r="B342" s="145"/>
      <c r="DY342" s="145"/>
      <c r="DZ342" s="145"/>
      <c r="EA342" s="145"/>
      <c r="EB342" s="145"/>
      <c r="EC342" s="145"/>
      <c r="ED342" s="145"/>
      <c r="EE342" s="145"/>
      <c r="EF342" s="145"/>
      <c r="EG342" s="145"/>
      <c r="EH342" s="145"/>
      <c r="EI342" s="145"/>
      <c r="EJ342" s="145"/>
      <c r="EK342" s="145"/>
      <c r="EL342" s="145"/>
      <c r="EM342" s="145"/>
      <c r="EN342" s="145"/>
      <c r="EO342" s="145"/>
    </row>
    <row r="343" spans="1:145" ht="13.5">
      <c r="A343" s="145"/>
      <c r="B343" s="145"/>
      <c r="DY343" s="145"/>
      <c r="DZ343" s="145"/>
      <c r="EA343" s="145"/>
      <c r="EB343" s="145"/>
      <c r="EC343" s="145"/>
      <c r="ED343" s="145"/>
      <c r="EE343" s="145"/>
      <c r="EF343" s="145"/>
      <c r="EG343" s="145"/>
      <c r="EH343" s="145"/>
      <c r="EI343" s="145"/>
      <c r="EJ343" s="145"/>
      <c r="EK343" s="145"/>
      <c r="EL343" s="145"/>
      <c r="EM343" s="145"/>
      <c r="EN343" s="145"/>
      <c r="EO343" s="145"/>
    </row>
    <row r="344" spans="1:145" ht="13.5">
      <c r="A344" s="145"/>
      <c r="B344" s="145"/>
      <c r="DY344" s="145"/>
      <c r="DZ344" s="145"/>
      <c r="EA344" s="145"/>
      <c r="EB344" s="145"/>
      <c r="EC344" s="145"/>
      <c r="ED344" s="145"/>
      <c r="EE344" s="145"/>
      <c r="EF344" s="145"/>
      <c r="EG344" s="145"/>
      <c r="EH344" s="145"/>
      <c r="EI344" s="145"/>
      <c r="EJ344" s="145"/>
      <c r="EK344" s="145"/>
      <c r="EL344" s="145"/>
      <c r="EM344" s="145"/>
      <c r="EN344" s="145"/>
      <c r="EO344" s="145"/>
    </row>
    <row r="345" spans="1:145" ht="13.5">
      <c r="A345" s="145"/>
      <c r="B345" s="145"/>
      <c r="DY345" s="145"/>
      <c r="DZ345" s="145"/>
      <c r="EA345" s="145"/>
      <c r="EB345" s="145"/>
      <c r="EC345" s="145"/>
      <c r="ED345" s="145"/>
      <c r="EE345" s="145"/>
      <c r="EF345" s="145"/>
      <c r="EG345" s="145"/>
      <c r="EH345" s="145"/>
      <c r="EI345" s="145"/>
      <c r="EJ345" s="145"/>
      <c r="EK345" s="145"/>
      <c r="EL345" s="145"/>
      <c r="EM345" s="145"/>
      <c r="EN345" s="145"/>
      <c r="EO345" s="145"/>
    </row>
    <row r="346" spans="1:145" ht="13.5">
      <c r="A346" s="145"/>
      <c r="B346" s="145"/>
      <c r="DY346" s="145"/>
      <c r="DZ346" s="145"/>
      <c r="EA346" s="145"/>
      <c r="EB346" s="145"/>
      <c r="EC346" s="145"/>
      <c r="ED346" s="145"/>
      <c r="EE346" s="145"/>
      <c r="EF346" s="145"/>
      <c r="EG346" s="145"/>
      <c r="EH346" s="145"/>
      <c r="EI346" s="145"/>
      <c r="EJ346" s="145"/>
      <c r="EK346" s="145"/>
      <c r="EL346" s="145"/>
      <c r="EM346" s="145"/>
      <c r="EN346" s="145"/>
      <c r="EO346" s="145"/>
    </row>
    <row r="347" spans="1:145" ht="13.5">
      <c r="A347" s="145"/>
      <c r="B347" s="145"/>
      <c r="DY347" s="145"/>
      <c r="DZ347" s="145"/>
      <c r="EA347" s="145"/>
      <c r="EB347" s="145"/>
      <c r="EC347" s="145"/>
      <c r="ED347" s="145"/>
      <c r="EE347" s="145"/>
      <c r="EF347" s="145"/>
      <c r="EG347" s="145"/>
      <c r="EH347" s="145"/>
      <c r="EI347" s="145"/>
      <c r="EJ347" s="145"/>
      <c r="EK347" s="145"/>
      <c r="EL347" s="145"/>
      <c r="EM347" s="145"/>
      <c r="EN347" s="145"/>
      <c r="EO347" s="145"/>
    </row>
    <row r="348" spans="1:145" ht="13.5">
      <c r="A348" s="145"/>
      <c r="B348" s="145"/>
      <c r="DY348" s="145"/>
      <c r="DZ348" s="145"/>
      <c r="EA348" s="145"/>
      <c r="EB348" s="145"/>
      <c r="EC348" s="145"/>
      <c r="ED348" s="145"/>
      <c r="EE348" s="145"/>
      <c r="EF348" s="145"/>
      <c r="EG348" s="145"/>
      <c r="EH348" s="145"/>
      <c r="EI348" s="145"/>
      <c r="EJ348" s="145"/>
      <c r="EK348" s="145"/>
      <c r="EL348" s="145"/>
      <c r="EM348" s="145"/>
      <c r="EN348" s="145"/>
      <c r="EO348" s="145"/>
    </row>
    <row r="349" spans="1:145" ht="13.5">
      <c r="A349" s="145"/>
      <c r="B349" s="145"/>
      <c r="DY349" s="145"/>
      <c r="DZ349" s="145"/>
      <c r="EA349" s="145"/>
      <c r="EB349" s="145"/>
      <c r="EC349" s="145"/>
      <c r="ED349" s="145"/>
      <c r="EE349" s="145"/>
      <c r="EF349" s="145"/>
      <c r="EG349" s="145"/>
      <c r="EH349" s="145"/>
      <c r="EI349" s="145"/>
      <c r="EJ349" s="145"/>
      <c r="EK349" s="145"/>
      <c r="EL349" s="145"/>
      <c r="EM349" s="145"/>
      <c r="EN349" s="145"/>
      <c r="EO349" s="145"/>
    </row>
    <row r="350" spans="1:145" ht="13.5">
      <c r="A350" s="145"/>
      <c r="B350" s="145"/>
      <c r="DY350" s="145"/>
      <c r="DZ350" s="145"/>
      <c r="EA350" s="145"/>
      <c r="EB350" s="145"/>
      <c r="EC350" s="145"/>
      <c r="ED350" s="145"/>
      <c r="EE350" s="145"/>
      <c r="EF350" s="145"/>
      <c r="EG350" s="145"/>
      <c r="EH350" s="145"/>
      <c r="EI350" s="145"/>
      <c r="EJ350" s="145"/>
      <c r="EK350" s="145"/>
      <c r="EL350" s="145"/>
      <c r="EM350" s="145"/>
      <c r="EN350" s="145"/>
      <c r="EO350" s="145"/>
    </row>
    <row r="351" spans="1:145" ht="13.5">
      <c r="A351" s="145"/>
      <c r="B351" s="145"/>
      <c r="DY351" s="145"/>
      <c r="DZ351" s="145"/>
      <c r="EA351" s="145"/>
      <c r="EB351" s="145"/>
      <c r="EC351" s="145"/>
      <c r="ED351" s="145"/>
      <c r="EE351" s="145"/>
      <c r="EF351" s="145"/>
      <c r="EG351" s="145"/>
      <c r="EH351" s="145"/>
      <c r="EI351" s="145"/>
      <c r="EJ351" s="145"/>
      <c r="EK351" s="145"/>
      <c r="EL351" s="145"/>
      <c r="EM351" s="145"/>
      <c r="EN351" s="145"/>
      <c r="EO351" s="145"/>
    </row>
    <row r="352" spans="1:145" ht="13.5">
      <c r="A352" s="145"/>
      <c r="B352" s="145"/>
      <c r="DY352" s="145"/>
      <c r="DZ352" s="145"/>
      <c r="EA352" s="145"/>
      <c r="EB352" s="145"/>
      <c r="EC352" s="145"/>
      <c r="ED352" s="145"/>
      <c r="EE352" s="145"/>
      <c r="EF352" s="145"/>
      <c r="EG352" s="145"/>
      <c r="EH352" s="145"/>
      <c r="EI352" s="145"/>
      <c r="EJ352" s="145"/>
      <c r="EK352" s="145"/>
      <c r="EL352" s="145"/>
      <c r="EM352" s="145"/>
      <c r="EN352" s="145"/>
      <c r="EO352" s="145"/>
    </row>
    <row r="353" spans="1:145" ht="13.5">
      <c r="A353" s="145"/>
      <c r="B353" s="145"/>
      <c r="DY353" s="145"/>
      <c r="DZ353" s="145"/>
      <c r="EA353" s="145"/>
      <c r="EB353" s="145"/>
      <c r="EC353" s="145"/>
      <c r="ED353" s="145"/>
      <c r="EE353" s="145"/>
      <c r="EF353" s="145"/>
      <c r="EG353" s="145"/>
      <c r="EH353" s="145"/>
      <c r="EI353" s="145"/>
      <c r="EJ353" s="145"/>
      <c r="EK353" s="145"/>
      <c r="EL353" s="145"/>
      <c r="EM353" s="145"/>
      <c r="EN353" s="145"/>
      <c r="EO353" s="145"/>
    </row>
    <row r="354" spans="1:145" ht="13.5">
      <c r="A354" s="145"/>
      <c r="B354" s="145"/>
      <c r="DY354" s="145"/>
      <c r="DZ354" s="145"/>
      <c r="EA354" s="145"/>
      <c r="EB354" s="145"/>
      <c r="EC354" s="145"/>
      <c r="ED354" s="145"/>
      <c r="EE354" s="145"/>
      <c r="EF354" s="145"/>
      <c r="EG354" s="145"/>
      <c r="EH354" s="145"/>
      <c r="EI354" s="145"/>
      <c r="EJ354" s="145"/>
      <c r="EK354" s="145"/>
      <c r="EL354" s="145"/>
      <c r="EM354" s="145"/>
      <c r="EN354" s="145"/>
      <c r="EO354" s="145"/>
    </row>
    <row r="355" spans="1:145" ht="13.5">
      <c r="A355" s="145"/>
      <c r="B355" s="145"/>
      <c r="DY355" s="145"/>
      <c r="DZ355" s="145"/>
      <c r="EA355" s="145"/>
      <c r="EB355" s="145"/>
      <c r="EC355" s="145"/>
      <c r="ED355" s="145"/>
      <c r="EE355" s="145"/>
      <c r="EF355" s="145"/>
      <c r="EG355" s="145"/>
      <c r="EH355" s="145"/>
      <c r="EI355" s="145"/>
      <c r="EJ355" s="145"/>
      <c r="EK355" s="145"/>
      <c r="EL355" s="145"/>
      <c r="EM355" s="145"/>
      <c r="EN355" s="145"/>
      <c r="EO355" s="145"/>
    </row>
    <row r="356" spans="1:145" ht="13.5">
      <c r="A356" s="145"/>
      <c r="B356" s="145"/>
      <c r="DY356" s="145"/>
      <c r="DZ356" s="145"/>
      <c r="EA356" s="145"/>
      <c r="EB356" s="145"/>
      <c r="EC356" s="145"/>
      <c r="ED356" s="145"/>
      <c r="EE356" s="145"/>
      <c r="EF356" s="145"/>
      <c r="EG356" s="145"/>
      <c r="EH356" s="145"/>
      <c r="EI356" s="145"/>
      <c r="EJ356" s="145"/>
      <c r="EK356" s="145"/>
      <c r="EL356" s="145"/>
      <c r="EM356" s="145"/>
      <c r="EN356" s="145"/>
      <c r="EO356" s="145"/>
    </row>
    <row r="357" spans="1:145" ht="13.5">
      <c r="A357" s="145"/>
      <c r="B357" s="145"/>
      <c r="DY357" s="145"/>
      <c r="DZ357" s="145"/>
      <c r="EA357" s="145"/>
      <c r="EB357" s="145"/>
      <c r="EC357" s="145"/>
      <c r="ED357" s="145"/>
      <c r="EE357" s="145"/>
      <c r="EF357" s="145"/>
      <c r="EG357" s="145"/>
      <c r="EH357" s="145"/>
      <c r="EI357" s="145"/>
      <c r="EJ357" s="145"/>
      <c r="EK357" s="145"/>
      <c r="EL357" s="145"/>
      <c r="EM357" s="145"/>
      <c r="EN357" s="145"/>
      <c r="EO357" s="145"/>
    </row>
    <row r="358" spans="1:145" ht="13.5">
      <c r="A358" s="145"/>
      <c r="B358" s="145"/>
      <c r="DY358" s="145"/>
      <c r="DZ358" s="145"/>
      <c r="EA358" s="145"/>
      <c r="EB358" s="145"/>
      <c r="EC358" s="145"/>
      <c r="ED358" s="145"/>
      <c r="EE358" s="145"/>
      <c r="EF358" s="145"/>
      <c r="EG358" s="145"/>
      <c r="EH358" s="145"/>
      <c r="EI358" s="145"/>
      <c r="EJ358" s="145"/>
      <c r="EK358" s="145"/>
      <c r="EL358" s="145"/>
      <c r="EM358" s="145"/>
      <c r="EN358" s="145"/>
      <c r="EO358" s="145"/>
    </row>
    <row r="359" spans="1:145" ht="13.5">
      <c r="A359" s="145"/>
      <c r="B359" s="145"/>
      <c r="DY359" s="145"/>
      <c r="DZ359" s="145"/>
      <c r="EA359" s="145"/>
      <c r="EB359" s="145"/>
      <c r="EC359" s="145"/>
      <c r="ED359" s="145"/>
      <c r="EE359" s="145"/>
      <c r="EF359" s="145"/>
      <c r="EG359" s="145"/>
      <c r="EH359" s="145"/>
      <c r="EI359" s="145"/>
      <c r="EJ359" s="145"/>
      <c r="EK359" s="145"/>
      <c r="EL359" s="145"/>
      <c r="EM359" s="145"/>
      <c r="EN359" s="145"/>
      <c r="EO359" s="145"/>
    </row>
    <row r="360" spans="1:145" ht="13.5">
      <c r="A360" s="145"/>
      <c r="B360" s="145"/>
      <c r="DY360" s="145"/>
      <c r="DZ360" s="145"/>
      <c r="EA360" s="145"/>
      <c r="EB360" s="145"/>
      <c r="EC360" s="145"/>
      <c r="ED360" s="145"/>
      <c r="EE360" s="145"/>
      <c r="EF360" s="145"/>
      <c r="EG360" s="145"/>
      <c r="EH360" s="145"/>
      <c r="EI360" s="145"/>
      <c r="EJ360" s="145"/>
      <c r="EK360" s="145"/>
      <c r="EL360" s="145"/>
      <c r="EM360" s="145"/>
      <c r="EN360" s="145"/>
      <c r="EO360" s="145"/>
    </row>
    <row r="361" spans="1:145" ht="13.5">
      <c r="A361" s="145"/>
      <c r="B361" s="145"/>
      <c r="DY361" s="145"/>
      <c r="DZ361" s="145"/>
      <c r="EA361" s="145"/>
      <c r="EB361" s="145"/>
      <c r="EC361" s="145"/>
      <c r="ED361" s="145"/>
      <c r="EE361" s="145"/>
      <c r="EF361" s="145"/>
      <c r="EG361" s="145"/>
      <c r="EH361" s="145"/>
      <c r="EI361" s="145"/>
      <c r="EJ361" s="145"/>
      <c r="EK361" s="145"/>
      <c r="EL361" s="145"/>
      <c r="EM361" s="145"/>
      <c r="EN361" s="145"/>
      <c r="EO361" s="145"/>
    </row>
    <row r="362" spans="1:145" ht="13.5">
      <c r="A362" s="145"/>
      <c r="B362" s="145"/>
      <c r="DY362" s="145"/>
      <c r="DZ362" s="145"/>
      <c r="EA362" s="145"/>
      <c r="EB362" s="145"/>
      <c r="EC362" s="145"/>
      <c r="ED362" s="145"/>
      <c r="EE362" s="145"/>
      <c r="EF362" s="145"/>
      <c r="EG362" s="145"/>
      <c r="EH362" s="145"/>
      <c r="EI362" s="145"/>
      <c r="EJ362" s="145"/>
      <c r="EK362" s="145"/>
      <c r="EL362" s="145"/>
      <c r="EM362" s="145"/>
      <c r="EN362" s="145"/>
      <c r="EO362" s="145"/>
    </row>
    <row r="363" spans="1:145" ht="13.5">
      <c r="A363" s="145"/>
      <c r="B363" s="145"/>
      <c r="DY363" s="145"/>
      <c r="DZ363" s="145"/>
      <c r="EA363" s="145"/>
      <c r="EB363" s="145"/>
      <c r="EC363" s="145"/>
      <c r="ED363" s="145"/>
      <c r="EE363" s="145"/>
      <c r="EF363" s="145"/>
      <c r="EG363" s="145"/>
      <c r="EH363" s="145"/>
      <c r="EI363" s="145"/>
      <c r="EJ363" s="145"/>
      <c r="EK363" s="145"/>
      <c r="EL363" s="145"/>
      <c r="EM363" s="145"/>
      <c r="EN363" s="145"/>
      <c r="EO363" s="145"/>
    </row>
    <row r="364" spans="1:145" ht="13.5">
      <c r="A364" s="145"/>
      <c r="B364" s="145"/>
      <c r="DY364" s="145"/>
      <c r="DZ364" s="145"/>
      <c r="EA364" s="145"/>
      <c r="EB364" s="145"/>
      <c r="EC364" s="145"/>
      <c r="ED364" s="145"/>
      <c r="EE364" s="145"/>
      <c r="EF364" s="145"/>
      <c r="EG364" s="145"/>
      <c r="EH364" s="145"/>
      <c r="EI364" s="145"/>
      <c r="EJ364" s="145"/>
      <c r="EK364" s="145"/>
      <c r="EL364" s="145"/>
      <c r="EM364" s="145"/>
      <c r="EN364" s="145"/>
      <c r="EO364" s="145"/>
    </row>
    <row r="365" spans="1:145" ht="13.5">
      <c r="A365" s="145"/>
      <c r="B365" s="145"/>
      <c r="DY365" s="145"/>
      <c r="DZ365" s="145"/>
      <c r="EA365" s="145"/>
      <c r="EB365" s="145"/>
      <c r="EC365" s="145"/>
      <c r="ED365" s="145"/>
      <c r="EE365" s="145"/>
      <c r="EF365" s="145"/>
      <c r="EG365" s="145"/>
      <c r="EH365" s="145"/>
      <c r="EI365" s="145"/>
      <c r="EJ365" s="145"/>
      <c r="EK365" s="145"/>
      <c r="EL365" s="145"/>
      <c r="EM365" s="145"/>
      <c r="EN365" s="145"/>
      <c r="EO365" s="145"/>
    </row>
    <row r="366" spans="1:145" ht="13.5">
      <c r="A366" s="145"/>
      <c r="B366" s="145"/>
      <c r="DY366" s="145"/>
      <c r="DZ366" s="145"/>
      <c r="EA366" s="145"/>
      <c r="EB366" s="145"/>
      <c r="EC366" s="145"/>
      <c r="ED366" s="145"/>
      <c r="EE366" s="145"/>
      <c r="EF366" s="145"/>
      <c r="EG366" s="145"/>
      <c r="EH366" s="145"/>
      <c r="EI366" s="145"/>
      <c r="EJ366" s="145"/>
      <c r="EK366" s="145"/>
      <c r="EL366" s="145"/>
      <c r="EM366" s="145"/>
      <c r="EN366" s="145"/>
      <c r="EO366" s="145"/>
    </row>
    <row r="367" spans="1:145" ht="13.5">
      <c r="A367" s="145"/>
      <c r="B367" s="145"/>
      <c r="DY367" s="145"/>
      <c r="DZ367" s="145"/>
      <c r="EA367" s="145"/>
      <c r="EB367" s="145"/>
      <c r="EC367" s="145"/>
      <c r="ED367" s="145"/>
      <c r="EE367" s="145"/>
      <c r="EF367" s="145"/>
      <c r="EG367" s="145"/>
      <c r="EH367" s="145"/>
      <c r="EI367" s="145"/>
      <c r="EJ367" s="145"/>
      <c r="EK367" s="145"/>
      <c r="EL367" s="145"/>
      <c r="EM367" s="145"/>
      <c r="EN367" s="145"/>
      <c r="EO367" s="145"/>
    </row>
    <row r="368" spans="1:145" ht="13.5">
      <c r="A368" s="145"/>
      <c r="B368" s="145"/>
      <c r="DY368" s="145"/>
      <c r="DZ368" s="145"/>
      <c r="EA368" s="145"/>
      <c r="EB368" s="145"/>
      <c r="EC368" s="145"/>
      <c r="ED368" s="145"/>
      <c r="EE368" s="145"/>
      <c r="EF368" s="145"/>
      <c r="EG368" s="145"/>
      <c r="EH368" s="145"/>
      <c r="EI368" s="145"/>
      <c r="EJ368" s="145"/>
      <c r="EK368" s="145"/>
      <c r="EL368" s="145"/>
      <c r="EM368" s="145"/>
      <c r="EN368" s="145"/>
      <c r="EO368" s="145"/>
    </row>
    <row r="369" spans="1:145" ht="13.5">
      <c r="A369" s="145"/>
      <c r="B369" s="145"/>
      <c r="DY369" s="145"/>
      <c r="DZ369" s="145"/>
      <c r="EA369" s="145"/>
      <c r="EB369" s="145"/>
      <c r="EC369" s="145"/>
      <c r="ED369" s="145"/>
      <c r="EE369" s="145"/>
      <c r="EF369" s="145"/>
      <c r="EG369" s="145"/>
      <c r="EH369" s="145"/>
      <c r="EI369" s="145"/>
      <c r="EJ369" s="145"/>
      <c r="EK369" s="145"/>
      <c r="EL369" s="145"/>
      <c r="EM369" s="145"/>
      <c r="EN369" s="145"/>
      <c r="EO369" s="145"/>
    </row>
    <row r="370" spans="1:145" ht="13.5">
      <c r="A370" s="145"/>
      <c r="B370" s="145"/>
      <c r="DY370" s="145"/>
      <c r="DZ370" s="145"/>
      <c r="EA370" s="145"/>
      <c r="EB370" s="145"/>
      <c r="EC370" s="145"/>
      <c r="ED370" s="145"/>
      <c r="EE370" s="145"/>
      <c r="EF370" s="145"/>
      <c r="EG370" s="145"/>
      <c r="EH370" s="145"/>
      <c r="EI370" s="145"/>
      <c r="EJ370" s="145"/>
      <c r="EK370" s="145"/>
      <c r="EL370" s="145"/>
      <c r="EM370" s="145"/>
      <c r="EN370" s="145"/>
      <c r="EO370" s="145"/>
    </row>
    <row r="371" spans="1:145" ht="13.5">
      <c r="A371" s="145"/>
      <c r="B371" s="145"/>
      <c r="DY371" s="145"/>
      <c r="DZ371" s="145"/>
      <c r="EA371" s="145"/>
      <c r="EB371" s="145"/>
      <c r="EC371" s="145"/>
      <c r="ED371" s="145"/>
      <c r="EE371" s="145"/>
      <c r="EF371" s="145"/>
      <c r="EG371" s="145"/>
      <c r="EH371" s="145"/>
      <c r="EI371" s="145"/>
      <c r="EJ371" s="145"/>
      <c r="EK371" s="145"/>
      <c r="EL371" s="145"/>
      <c r="EM371" s="145"/>
      <c r="EN371" s="145"/>
      <c r="EO371" s="145"/>
    </row>
    <row r="372" spans="1:145" ht="13.5">
      <c r="A372" s="145"/>
      <c r="B372" s="145"/>
      <c r="DY372" s="145"/>
      <c r="DZ372" s="145"/>
      <c r="EA372" s="145"/>
      <c r="EB372" s="145"/>
      <c r="EC372" s="145"/>
      <c r="ED372" s="145"/>
      <c r="EE372" s="145"/>
      <c r="EF372" s="145"/>
      <c r="EG372" s="145"/>
      <c r="EH372" s="145"/>
      <c r="EI372" s="145"/>
      <c r="EJ372" s="145"/>
      <c r="EK372" s="145"/>
      <c r="EL372" s="145"/>
      <c r="EM372" s="145"/>
      <c r="EN372" s="145"/>
      <c r="EO372" s="145"/>
    </row>
    <row r="373" spans="1:145" ht="13.5">
      <c r="A373" s="145"/>
      <c r="B373" s="145"/>
      <c r="DY373" s="145"/>
      <c r="DZ373" s="145"/>
      <c r="EA373" s="145"/>
      <c r="EB373" s="145"/>
      <c r="EC373" s="145"/>
      <c r="ED373" s="145"/>
      <c r="EE373" s="145"/>
      <c r="EF373" s="145"/>
      <c r="EG373" s="145"/>
      <c r="EH373" s="145"/>
      <c r="EI373" s="145"/>
      <c r="EJ373" s="145"/>
      <c r="EK373" s="145"/>
      <c r="EL373" s="145"/>
      <c r="EM373" s="145"/>
      <c r="EN373" s="145"/>
      <c r="EO373" s="145"/>
    </row>
    <row r="374" spans="1:145" ht="13.5">
      <c r="A374" s="145"/>
      <c r="B374" s="145"/>
      <c r="DY374" s="145"/>
      <c r="DZ374" s="145"/>
      <c r="EA374" s="145"/>
      <c r="EB374" s="145"/>
      <c r="EC374" s="145"/>
      <c r="ED374" s="145"/>
      <c r="EE374" s="145"/>
      <c r="EF374" s="145"/>
      <c r="EG374" s="145"/>
      <c r="EH374" s="145"/>
      <c r="EI374" s="145"/>
      <c r="EJ374" s="145"/>
      <c r="EK374" s="145"/>
      <c r="EL374" s="145"/>
      <c r="EM374" s="145"/>
      <c r="EN374" s="145"/>
      <c r="EO374" s="145"/>
    </row>
    <row r="375" spans="1:145" ht="13.5">
      <c r="A375" s="145"/>
      <c r="B375" s="145"/>
      <c r="DY375" s="145"/>
      <c r="DZ375" s="145"/>
      <c r="EA375" s="145"/>
      <c r="EB375" s="145"/>
      <c r="EC375" s="145"/>
      <c r="ED375" s="145"/>
      <c r="EE375" s="145"/>
      <c r="EF375" s="145"/>
      <c r="EG375" s="145"/>
      <c r="EH375" s="145"/>
      <c r="EI375" s="145"/>
      <c r="EJ375" s="145"/>
      <c r="EK375" s="145"/>
      <c r="EL375" s="145"/>
      <c r="EM375" s="145"/>
      <c r="EN375" s="145"/>
      <c r="EO375" s="145"/>
    </row>
    <row r="376" spans="1:145" ht="13.5">
      <c r="A376" s="145"/>
      <c r="B376" s="145"/>
      <c r="DY376" s="145"/>
      <c r="DZ376" s="145"/>
      <c r="EA376" s="145"/>
      <c r="EB376" s="145"/>
      <c r="EC376" s="145"/>
      <c r="ED376" s="145"/>
      <c r="EE376" s="145"/>
      <c r="EF376" s="145"/>
      <c r="EG376" s="145"/>
      <c r="EH376" s="145"/>
      <c r="EI376" s="145"/>
      <c r="EJ376" s="145"/>
      <c r="EK376" s="145"/>
      <c r="EL376" s="145"/>
      <c r="EM376" s="145"/>
      <c r="EN376" s="145"/>
      <c r="EO376" s="145"/>
    </row>
    <row r="377" spans="1:145" ht="13.5">
      <c r="A377" s="145"/>
      <c r="B377" s="145"/>
      <c r="DY377" s="145"/>
      <c r="DZ377" s="145"/>
      <c r="EA377" s="145"/>
      <c r="EB377" s="145"/>
      <c r="EC377" s="145"/>
      <c r="ED377" s="145"/>
      <c r="EE377" s="145"/>
      <c r="EF377" s="145"/>
      <c r="EG377" s="145"/>
      <c r="EH377" s="145"/>
      <c r="EI377" s="145"/>
      <c r="EJ377" s="145"/>
      <c r="EK377" s="145"/>
      <c r="EL377" s="145"/>
      <c r="EM377" s="145"/>
      <c r="EN377" s="145"/>
      <c r="EO377" s="145"/>
    </row>
    <row r="378" spans="1:145" ht="13.5">
      <c r="A378" s="145"/>
      <c r="B378" s="145"/>
      <c r="DY378" s="145"/>
      <c r="DZ378" s="145"/>
      <c r="EA378" s="145"/>
      <c r="EB378" s="145"/>
      <c r="EC378" s="145"/>
      <c r="ED378" s="145"/>
      <c r="EE378" s="145"/>
      <c r="EF378" s="145"/>
      <c r="EG378" s="145"/>
      <c r="EH378" s="145"/>
      <c r="EI378" s="145"/>
      <c r="EJ378" s="145"/>
      <c r="EK378" s="145"/>
      <c r="EL378" s="145"/>
      <c r="EM378" s="145"/>
      <c r="EN378" s="145"/>
      <c r="EO378" s="145"/>
    </row>
    <row r="379" spans="1:145" ht="13.5">
      <c r="A379" s="145"/>
      <c r="B379" s="145"/>
      <c r="DY379" s="145"/>
      <c r="DZ379" s="145"/>
      <c r="EA379" s="145"/>
      <c r="EB379" s="145"/>
      <c r="EC379" s="145"/>
      <c r="ED379" s="145"/>
      <c r="EE379" s="145"/>
      <c r="EF379" s="145"/>
      <c r="EG379" s="145"/>
      <c r="EH379" s="145"/>
      <c r="EI379" s="145"/>
      <c r="EJ379" s="145"/>
      <c r="EK379" s="145"/>
      <c r="EL379" s="145"/>
      <c r="EM379" s="145"/>
      <c r="EN379" s="145"/>
      <c r="EO379" s="145"/>
    </row>
    <row r="380" spans="1:145" ht="13.5">
      <c r="A380" s="145"/>
      <c r="B380" s="145"/>
      <c r="DY380" s="145"/>
      <c r="DZ380" s="145"/>
      <c r="EA380" s="145"/>
      <c r="EB380" s="145"/>
      <c r="EC380" s="145"/>
      <c r="ED380" s="145"/>
      <c r="EE380" s="145"/>
      <c r="EF380" s="145"/>
      <c r="EG380" s="145"/>
      <c r="EH380" s="145"/>
      <c r="EI380" s="145"/>
      <c r="EJ380" s="145"/>
      <c r="EK380" s="145"/>
      <c r="EL380" s="145"/>
      <c r="EM380" s="145"/>
      <c r="EN380" s="145"/>
      <c r="EO380" s="145"/>
    </row>
    <row r="381" spans="1:145" ht="13.5">
      <c r="A381" s="145"/>
      <c r="B381" s="145"/>
      <c r="DY381" s="145"/>
      <c r="DZ381" s="145"/>
      <c r="EA381" s="145"/>
      <c r="EB381" s="145"/>
      <c r="EC381" s="145"/>
      <c r="ED381" s="145"/>
      <c r="EE381" s="145"/>
      <c r="EF381" s="145"/>
      <c r="EG381" s="145"/>
      <c r="EH381" s="145"/>
      <c r="EI381" s="145"/>
      <c r="EJ381" s="145"/>
      <c r="EK381" s="145"/>
      <c r="EL381" s="145"/>
      <c r="EM381" s="145"/>
      <c r="EN381" s="145"/>
      <c r="EO381" s="145"/>
    </row>
    <row r="382" spans="1:145" ht="13.5">
      <c r="A382" s="145"/>
      <c r="B382" s="145"/>
      <c r="DY382" s="145"/>
      <c r="DZ382" s="145"/>
      <c r="EA382" s="145"/>
      <c r="EB382" s="145"/>
      <c r="EC382" s="145"/>
      <c r="ED382" s="145"/>
      <c r="EE382" s="145"/>
      <c r="EF382" s="145"/>
      <c r="EG382" s="145"/>
      <c r="EH382" s="145"/>
      <c r="EI382" s="145"/>
      <c r="EJ382" s="145"/>
      <c r="EK382" s="145"/>
      <c r="EL382" s="145"/>
      <c r="EM382" s="145"/>
      <c r="EN382" s="145"/>
      <c r="EO382" s="145"/>
    </row>
    <row r="383" spans="1:145" ht="13.5">
      <c r="A383" s="145"/>
      <c r="B383" s="145"/>
      <c r="DY383" s="145"/>
      <c r="DZ383" s="145"/>
      <c r="EA383" s="145"/>
      <c r="EB383" s="145"/>
      <c r="EC383" s="145"/>
      <c r="ED383" s="145"/>
      <c r="EE383" s="145"/>
      <c r="EF383" s="145"/>
      <c r="EG383" s="145"/>
      <c r="EH383" s="145"/>
      <c r="EI383" s="145"/>
      <c r="EJ383" s="145"/>
      <c r="EK383" s="145"/>
      <c r="EL383" s="145"/>
      <c r="EM383" s="145"/>
      <c r="EN383" s="145"/>
      <c r="EO383" s="145"/>
    </row>
    <row r="384" spans="1:145" ht="13.5">
      <c r="A384" s="145"/>
      <c r="B384" s="145"/>
      <c r="DY384" s="145"/>
      <c r="DZ384" s="145"/>
      <c r="EA384" s="145"/>
      <c r="EB384" s="145"/>
      <c r="EC384" s="145"/>
      <c r="ED384" s="145"/>
      <c r="EE384" s="145"/>
      <c r="EF384" s="145"/>
      <c r="EG384" s="145"/>
      <c r="EH384" s="145"/>
      <c r="EI384" s="145"/>
      <c r="EJ384" s="145"/>
      <c r="EK384" s="145"/>
      <c r="EL384" s="145"/>
      <c r="EM384" s="145"/>
      <c r="EN384" s="145"/>
      <c r="EO384" s="145"/>
    </row>
    <row r="385" spans="1:145" ht="13.5">
      <c r="A385" s="145"/>
      <c r="B385" s="145"/>
      <c r="DY385" s="145"/>
      <c r="DZ385" s="145"/>
      <c r="EA385" s="145"/>
      <c r="EB385" s="145"/>
      <c r="EC385" s="145"/>
      <c r="ED385" s="145"/>
      <c r="EE385" s="145"/>
      <c r="EF385" s="145"/>
      <c r="EG385" s="145"/>
      <c r="EH385" s="145"/>
      <c r="EI385" s="145"/>
      <c r="EJ385" s="145"/>
      <c r="EK385" s="145"/>
      <c r="EL385" s="145"/>
      <c r="EM385" s="145"/>
      <c r="EN385" s="145"/>
      <c r="EO385" s="145"/>
    </row>
    <row r="386" spans="1:145" ht="13.5">
      <c r="A386" s="145"/>
      <c r="B386" s="145"/>
      <c r="DY386" s="145"/>
      <c r="DZ386" s="145"/>
      <c r="EA386" s="145"/>
      <c r="EB386" s="145"/>
      <c r="EC386" s="145"/>
      <c r="ED386" s="145"/>
      <c r="EE386" s="145"/>
      <c r="EF386" s="145"/>
      <c r="EG386" s="145"/>
      <c r="EH386" s="145"/>
      <c r="EI386" s="145"/>
      <c r="EJ386" s="145"/>
      <c r="EK386" s="145"/>
      <c r="EL386" s="145"/>
      <c r="EM386" s="145"/>
      <c r="EN386" s="145"/>
      <c r="EO386" s="145"/>
    </row>
    <row r="387" spans="1:145" ht="13.5">
      <c r="A387" s="145"/>
      <c r="B387" s="145"/>
      <c r="DY387" s="145"/>
      <c r="DZ387" s="145"/>
      <c r="EA387" s="145"/>
      <c r="EB387" s="145"/>
      <c r="EC387" s="145"/>
      <c r="ED387" s="145"/>
      <c r="EE387" s="145"/>
      <c r="EF387" s="145"/>
      <c r="EG387" s="145"/>
      <c r="EH387" s="145"/>
      <c r="EI387" s="145"/>
      <c r="EJ387" s="145"/>
      <c r="EK387" s="145"/>
      <c r="EL387" s="145"/>
      <c r="EM387" s="145"/>
      <c r="EN387" s="145"/>
      <c r="EO387" s="145"/>
    </row>
    <row r="388" spans="1:145" ht="13.5">
      <c r="A388" s="145"/>
      <c r="B388" s="145"/>
      <c r="DY388" s="145"/>
      <c r="DZ388" s="145"/>
      <c r="EA388" s="145"/>
      <c r="EB388" s="145"/>
      <c r="EC388" s="145"/>
      <c r="ED388" s="145"/>
      <c r="EE388" s="145"/>
      <c r="EF388" s="145"/>
      <c r="EG388" s="145"/>
      <c r="EH388" s="145"/>
      <c r="EI388" s="145"/>
      <c r="EJ388" s="145"/>
      <c r="EK388" s="145"/>
      <c r="EL388" s="145"/>
      <c r="EM388" s="145"/>
      <c r="EN388" s="145"/>
      <c r="EO388" s="145"/>
    </row>
    <row r="389" spans="1:145" ht="13.5">
      <c r="A389" s="145"/>
      <c r="B389" s="145"/>
      <c r="DY389" s="145"/>
      <c r="DZ389" s="145"/>
      <c r="EA389" s="145"/>
      <c r="EB389" s="145"/>
      <c r="EC389" s="145"/>
      <c r="ED389" s="145"/>
      <c r="EE389" s="145"/>
      <c r="EF389" s="145"/>
      <c r="EG389" s="145"/>
      <c r="EH389" s="145"/>
      <c r="EI389" s="145"/>
      <c r="EJ389" s="145"/>
      <c r="EK389" s="145"/>
      <c r="EL389" s="145"/>
      <c r="EM389" s="145"/>
      <c r="EN389" s="145"/>
      <c r="EO389" s="145"/>
    </row>
    <row r="390" spans="1:145" ht="13.5">
      <c r="A390" s="145"/>
      <c r="B390" s="145"/>
      <c r="DY390" s="145"/>
      <c r="DZ390" s="145"/>
      <c r="EA390" s="145"/>
      <c r="EB390" s="145"/>
      <c r="EC390" s="145"/>
      <c r="ED390" s="145"/>
      <c r="EE390" s="145"/>
      <c r="EF390" s="145"/>
      <c r="EG390" s="145"/>
      <c r="EH390" s="145"/>
      <c r="EI390" s="145"/>
      <c r="EJ390" s="145"/>
      <c r="EK390" s="145"/>
      <c r="EL390" s="145"/>
      <c r="EM390" s="145"/>
      <c r="EN390" s="145"/>
      <c r="EO390" s="145"/>
    </row>
    <row r="391" spans="1:145" ht="13.5">
      <c r="A391" s="145"/>
      <c r="B391" s="145"/>
      <c r="DY391" s="145"/>
      <c r="DZ391" s="145"/>
      <c r="EA391" s="145"/>
      <c r="EB391" s="145"/>
      <c r="EC391" s="145"/>
      <c r="ED391" s="145"/>
      <c r="EE391" s="145"/>
      <c r="EF391" s="145"/>
      <c r="EG391" s="145"/>
      <c r="EH391" s="145"/>
      <c r="EI391" s="145"/>
      <c r="EJ391" s="145"/>
      <c r="EK391" s="145"/>
      <c r="EL391" s="145"/>
      <c r="EM391" s="145"/>
      <c r="EN391" s="145"/>
      <c r="EO391" s="145"/>
    </row>
    <row r="392" spans="1:145" ht="13.5">
      <c r="A392" s="145"/>
      <c r="B392" s="145"/>
      <c r="DY392" s="145"/>
      <c r="DZ392" s="145"/>
      <c r="EA392" s="145"/>
      <c r="EB392" s="145"/>
      <c r="EC392" s="145"/>
      <c r="ED392" s="145"/>
      <c r="EE392" s="145"/>
      <c r="EF392" s="145"/>
      <c r="EG392" s="145"/>
      <c r="EH392" s="145"/>
      <c r="EI392" s="145"/>
      <c r="EJ392" s="145"/>
      <c r="EK392" s="145"/>
      <c r="EL392" s="145"/>
      <c r="EM392" s="145"/>
      <c r="EN392" s="145"/>
      <c r="EO392" s="145"/>
    </row>
    <row r="393" spans="1:145" ht="13.5">
      <c r="A393" s="145"/>
      <c r="B393" s="145"/>
      <c r="DY393" s="145"/>
      <c r="DZ393" s="145"/>
      <c r="EA393" s="145"/>
      <c r="EB393" s="145"/>
      <c r="EC393" s="145"/>
      <c r="ED393" s="145"/>
      <c r="EE393" s="145"/>
      <c r="EF393" s="145"/>
      <c r="EG393" s="145"/>
      <c r="EH393" s="145"/>
      <c r="EI393" s="145"/>
      <c r="EJ393" s="145"/>
      <c r="EK393" s="145"/>
      <c r="EL393" s="145"/>
      <c r="EM393" s="145"/>
      <c r="EN393" s="145"/>
      <c r="EO393" s="145"/>
    </row>
    <row r="394" spans="1:145" ht="13.5">
      <c r="A394" s="145"/>
      <c r="B394" s="145"/>
      <c r="DY394" s="145"/>
      <c r="DZ394" s="145"/>
      <c r="EA394" s="145"/>
      <c r="EB394" s="145"/>
      <c r="EC394" s="145"/>
      <c r="ED394" s="145"/>
      <c r="EE394" s="145"/>
      <c r="EF394" s="145"/>
      <c r="EG394" s="145"/>
      <c r="EH394" s="145"/>
      <c r="EI394" s="145"/>
      <c r="EJ394" s="145"/>
      <c r="EK394" s="145"/>
      <c r="EL394" s="145"/>
      <c r="EM394" s="145"/>
      <c r="EN394" s="145"/>
      <c r="EO394" s="145"/>
    </row>
    <row r="395" spans="1:145" ht="13.5">
      <c r="A395" s="145"/>
      <c r="B395" s="145"/>
      <c r="DY395" s="145"/>
      <c r="DZ395" s="145"/>
      <c r="EA395" s="145"/>
      <c r="EB395" s="145"/>
      <c r="EC395" s="145"/>
      <c r="ED395" s="145"/>
      <c r="EE395" s="145"/>
      <c r="EF395" s="145"/>
      <c r="EG395" s="145"/>
      <c r="EH395" s="145"/>
      <c r="EI395" s="145"/>
      <c r="EJ395" s="145"/>
      <c r="EK395" s="145"/>
      <c r="EL395" s="145"/>
      <c r="EM395" s="145"/>
      <c r="EN395" s="145"/>
      <c r="EO395" s="145"/>
    </row>
    <row r="396" spans="1:145" ht="13.5">
      <c r="A396" s="145"/>
      <c r="B396" s="145"/>
      <c r="DY396" s="145"/>
      <c r="DZ396" s="145"/>
      <c r="EA396" s="145"/>
      <c r="EB396" s="145"/>
      <c r="EC396" s="145"/>
      <c r="ED396" s="145"/>
      <c r="EE396" s="145"/>
      <c r="EF396" s="145"/>
      <c r="EG396" s="145"/>
      <c r="EH396" s="145"/>
      <c r="EI396" s="145"/>
      <c r="EJ396" s="145"/>
      <c r="EK396" s="145"/>
      <c r="EL396" s="145"/>
      <c r="EM396" s="145"/>
      <c r="EN396" s="145"/>
      <c r="EO396" s="145"/>
    </row>
    <row r="397" spans="1:145" ht="13.5">
      <c r="A397" s="145"/>
      <c r="B397" s="145"/>
      <c r="DY397" s="145"/>
      <c r="DZ397" s="145"/>
      <c r="EA397" s="145"/>
      <c r="EB397" s="145"/>
      <c r="EC397" s="145"/>
      <c r="ED397" s="145"/>
      <c r="EE397" s="145"/>
      <c r="EF397" s="145"/>
      <c r="EG397" s="145"/>
      <c r="EH397" s="145"/>
      <c r="EI397" s="145"/>
      <c r="EJ397" s="145"/>
      <c r="EK397" s="145"/>
      <c r="EL397" s="145"/>
      <c r="EM397" s="145"/>
      <c r="EN397" s="145"/>
      <c r="EO397" s="145"/>
    </row>
    <row r="398" spans="1:145" ht="13.5">
      <c r="A398" s="145"/>
      <c r="B398" s="145"/>
      <c r="DY398" s="145"/>
      <c r="DZ398" s="145"/>
      <c r="EA398" s="145"/>
      <c r="EB398" s="145"/>
      <c r="EC398" s="145"/>
      <c r="ED398" s="145"/>
      <c r="EE398" s="145"/>
      <c r="EF398" s="145"/>
      <c r="EG398" s="145"/>
      <c r="EH398" s="145"/>
      <c r="EI398" s="145"/>
      <c r="EJ398" s="145"/>
      <c r="EK398" s="145"/>
      <c r="EL398" s="145"/>
      <c r="EM398" s="145"/>
      <c r="EN398" s="145"/>
      <c r="EO398" s="145"/>
    </row>
    <row r="399" spans="1:145" ht="13.5">
      <c r="A399" s="145"/>
      <c r="B399" s="145"/>
      <c r="DY399" s="145"/>
      <c r="DZ399" s="145"/>
      <c r="EA399" s="145"/>
      <c r="EB399" s="145"/>
      <c r="EC399" s="145"/>
      <c r="ED399" s="145"/>
      <c r="EE399" s="145"/>
      <c r="EF399" s="145"/>
      <c r="EG399" s="145"/>
      <c r="EH399" s="145"/>
      <c r="EI399" s="145"/>
      <c r="EJ399" s="145"/>
      <c r="EK399" s="145"/>
      <c r="EL399" s="145"/>
      <c r="EM399" s="145"/>
      <c r="EN399" s="145"/>
      <c r="EO399" s="145"/>
    </row>
    <row r="400" spans="1:145" ht="13.5">
      <c r="A400" s="145"/>
      <c r="B400" s="145"/>
      <c r="DY400" s="145"/>
      <c r="DZ400" s="145"/>
      <c r="EA400" s="145"/>
      <c r="EB400" s="145"/>
      <c r="EC400" s="145"/>
      <c r="ED400" s="145"/>
      <c r="EE400" s="145"/>
      <c r="EF400" s="145"/>
      <c r="EG400" s="145"/>
      <c r="EH400" s="145"/>
      <c r="EI400" s="145"/>
      <c r="EJ400" s="145"/>
      <c r="EK400" s="145"/>
      <c r="EL400" s="145"/>
      <c r="EM400" s="145"/>
      <c r="EN400" s="145"/>
      <c r="EO400" s="145"/>
    </row>
    <row r="401" spans="1:145" ht="13.5">
      <c r="A401" s="145"/>
      <c r="B401" s="145"/>
      <c r="DY401" s="145"/>
      <c r="DZ401" s="145"/>
      <c r="EA401" s="145"/>
      <c r="EB401" s="145"/>
      <c r="EC401" s="145"/>
      <c r="ED401" s="145"/>
      <c r="EE401" s="145"/>
      <c r="EF401" s="145"/>
      <c r="EG401" s="145"/>
      <c r="EH401" s="145"/>
      <c r="EI401" s="145"/>
      <c r="EJ401" s="145"/>
      <c r="EK401" s="145"/>
      <c r="EL401" s="145"/>
      <c r="EM401" s="145"/>
      <c r="EN401" s="145"/>
      <c r="EO401" s="145"/>
    </row>
    <row r="402" spans="1:145" ht="13.5">
      <c r="A402" s="145"/>
      <c r="B402" s="145"/>
      <c r="DY402" s="145"/>
      <c r="DZ402" s="145"/>
      <c r="EA402" s="145"/>
      <c r="EB402" s="145"/>
      <c r="EC402" s="145"/>
      <c r="ED402" s="145"/>
      <c r="EE402" s="145"/>
      <c r="EF402" s="145"/>
      <c r="EG402" s="145"/>
      <c r="EH402" s="145"/>
      <c r="EI402" s="145"/>
      <c r="EJ402" s="145"/>
      <c r="EK402" s="145"/>
      <c r="EL402" s="145"/>
      <c r="EM402" s="145"/>
      <c r="EN402" s="145"/>
      <c r="EO402" s="145"/>
    </row>
    <row r="403" spans="1:145" ht="13.5">
      <c r="A403" s="145"/>
      <c r="B403" s="145"/>
      <c r="DY403" s="145"/>
      <c r="DZ403" s="145"/>
      <c r="EA403" s="145"/>
      <c r="EB403" s="145"/>
      <c r="EC403" s="145"/>
      <c r="ED403" s="145"/>
      <c r="EE403" s="145"/>
      <c r="EF403" s="145"/>
      <c r="EG403" s="145"/>
      <c r="EH403" s="145"/>
      <c r="EI403" s="145"/>
      <c r="EJ403" s="145"/>
      <c r="EK403" s="145"/>
      <c r="EL403" s="145"/>
      <c r="EM403" s="145"/>
      <c r="EN403" s="145"/>
      <c r="EO403" s="145"/>
    </row>
    <row r="404" spans="1:145" ht="13.5">
      <c r="A404" s="145"/>
      <c r="B404" s="145"/>
      <c r="DY404" s="145"/>
      <c r="DZ404" s="145"/>
      <c r="EA404" s="145"/>
      <c r="EB404" s="145"/>
      <c r="EC404" s="145"/>
      <c r="ED404" s="145"/>
      <c r="EE404" s="145"/>
      <c r="EF404" s="145"/>
      <c r="EG404" s="145"/>
      <c r="EH404" s="145"/>
      <c r="EI404" s="145"/>
      <c r="EJ404" s="145"/>
      <c r="EK404" s="145"/>
      <c r="EL404" s="145"/>
      <c r="EM404" s="145"/>
      <c r="EN404" s="145"/>
      <c r="EO404" s="145"/>
    </row>
    <row r="405" spans="1:145" ht="13.5">
      <c r="A405" s="145"/>
      <c r="B405" s="145"/>
      <c r="DY405" s="145"/>
      <c r="DZ405" s="145"/>
      <c r="EA405" s="145"/>
      <c r="EB405" s="145"/>
      <c r="EC405" s="145"/>
      <c r="ED405" s="145"/>
      <c r="EE405" s="145"/>
      <c r="EF405" s="145"/>
      <c r="EG405" s="145"/>
      <c r="EH405" s="145"/>
      <c r="EI405" s="145"/>
      <c r="EJ405" s="145"/>
      <c r="EK405" s="145"/>
      <c r="EL405" s="145"/>
      <c r="EM405" s="145"/>
      <c r="EN405" s="145"/>
      <c r="EO405" s="145"/>
    </row>
    <row r="406" spans="1:145" ht="13.5">
      <c r="A406" s="145"/>
      <c r="B406" s="145"/>
      <c r="DY406" s="145"/>
      <c r="DZ406" s="145"/>
      <c r="EA406" s="145"/>
      <c r="EB406" s="145"/>
      <c r="EC406" s="145"/>
      <c r="ED406" s="145"/>
      <c r="EE406" s="145"/>
      <c r="EF406" s="145"/>
      <c r="EG406" s="145"/>
      <c r="EH406" s="145"/>
      <c r="EI406" s="145"/>
      <c r="EJ406" s="145"/>
      <c r="EK406" s="145"/>
      <c r="EL406" s="145"/>
      <c r="EM406" s="145"/>
      <c r="EN406" s="145"/>
      <c r="EO406" s="145"/>
    </row>
    <row r="407" spans="1:145" ht="13.5">
      <c r="A407" s="145"/>
      <c r="B407" s="145"/>
      <c r="DY407" s="145"/>
      <c r="DZ407" s="145"/>
      <c r="EA407" s="145"/>
      <c r="EB407" s="145"/>
      <c r="EC407" s="145"/>
      <c r="ED407" s="145"/>
      <c r="EE407" s="145"/>
      <c r="EF407" s="145"/>
      <c r="EG407" s="145"/>
      <c r="EH407" s="145"/>
      <c r="EI407" s="145"/>
      <c r="EJ407" s="145"/>
      <c r="EK407" s="145"/>
      <c r="EL407" s="145"/>
      <c r="EM407" s="145"/>
      <c r="EN407" s="145"/>
      <c r="EO407" s="145"/>
    </row>
    <row r="408" spans="1:145" ht="13.5">
      <c r="A408" s="145"/>
      <c r="B408" s="145"/>
      <c r="DY408" s="145"/>
      <c r="DZ408" s="145"/>
      <c r="EA408" s="145"/>
      <c r="EB408" s="145"/>
      <c r="EC408" s="145"/>
      <c r="ED408" s="145"/>
      <c r="EE408" s="145"/>
      <c r="EF408" s="145"/>
      <c r="EG408" s="145"/>
      <c r="EH408" s="145"/>
      <c r="EI408" s="145"/>
      <c r="EJ408" s="145"/>
      <c r="EK408" s="145"/>
      <c r="EL408" s="145"/>
      <c r="EM408" s="145"/>
      <c r="EN408" s="145"/>
      <c r="EO408" s="145"/>
    </row>
    <row r="409" spans="1:145" ht="13.5">
      <c r="A409" s="145"/>
      <c r="B409" s="145"/>
      <c r="DY409" s="145"/>
      <c r="DZ409" s="145"/>
      <c r="EA409" s="145"/>
      <c r="EB409" s="145"/>
      <c r="EC409" s="145"/>
      <c r="ED409" s="145"/>
      <c r="EE409" s="145"/>
      <c r="EF409" s="145"/>
      <c r="EG409" s="145"/>
      <c r="EH409" s="145"/>
      <c r="EI409" s="145"/>
      <c r="EJ409" s="145"/>
      <c r="EK409" s="145"/>
      <c r="EL409" s="145"/>
      <c r="EM409" s="145"/>
      <c r="EN409" s="145"/>
      <c r="EO409" s="145"/>
    </row>
    <row r="410" spans="1:145" ht="13.5">
      <c r="A410" s="145"/>
      <c r="B410" s="145"/>
      <c r="DY410" s="145"/>
      <c r="DZ410" s="145"/>
      <c r="EA410" s="145"/>
      <c r="EB410" s="145"/>
      <c r="EC410" s="145"/>
      <c r="ED410" s="145"/>
      <c r="EE410" s="145"/>
      <c r="EF410" s="145"/>
      <c r="EG410" s="145"/>
      <c r="EH410" s="145"/>
      <c r="EI410" s="145"/>
      <c r="EJ410" s="145"/>
      <c r="EK410" s="145"/>
      <c r="EL410" s="145"/>
      <c r="EM410" s="145"/>
      <c r="EN410" s="145"/>
      <c r="EO410" s="145"/>
    </row>
    <row r="411" spans="1:145" ht="13.5">
      <c r="A411" s="145"/>
      <c r="B411" s="145"/>
      <c r="DY411" s="145"/>
      <c r="DZ411" s="145"/>
      <c r="EA411" s="145"/>
      <c r="EB411" s="145"/>
      <c r="EC411" s="145"/>
      <c r="ED411" s="145"/>
      <c r="EE411" s="145"/>
      <c r="EF411" s="145"/>
      <c r="EG411" s="145"/>
      <c r="EH411" s="145"/>
      <c r="EI411" s="145"/>
      <c r="EJ411" s="145"/>
      <c r="EK411" s="145"/>
      <c r="EL411" s="145"/>
      <c r="EM411" s="145"/>
      <c r="EN411" s="145"/>
      <c r="EO411" s="145"/>
    </row>
    <row r="412" spans="1:145" ht="13.5">
      <c r="A412" s="145"/>
      <c r="B412" s="145"/>
      <c r="DY412" s="145"/>
      <c r="DZ412" s="145"/>
      <c r="EA412" s="145"/>
      <c r="EB412" s="145"/>
      <c r="EC412" s="145"/>
      <c r="ED412" s="145"/>
      <c r="EE412" s="145"/>
      <c r="EF412" s="145"/>
      <c r="EG412" s="145"/>
      <c r="EH412" s="145"/>
      <c r="EI412" s="145"/>
      <c r="EJ412" s="145"/>
      <c r="EK412" s="145"/>
      <c r="EL412" s="145"/>
      <c r="EM412" s="145"/>
      <c r="EN412" s="145"/>
      <c r="EO412" s="145"/>
    </row>
    <row r="413" spans="1:145" ht="13.5">
      <c r="A413" s="145"/>
      <c r="B413" s="145"/>
      <c r="DY413" s="145"/>
      <c r="DZ413" s="145"/>
      <c r="EA413" s="145"/>
      <c r="EB413" s="145"/>
      <c r="EC413" s="145"/>
      <c r="ED413" s="145"/>
      <c r="EE413" s="145"/>
      <c r="EF413" s="145"/>
      <c r="EG413" s="145"/>
      <c r="EH413" s="145"/>
      <c r="EI413" s="145"/>
      <c r="EJ413" s="145"/>
      <c r="EK413" s="145"/>
      <c r="EL413" s="145"/>
      <c r="EM413" s="145"/>
      <c r="EN413" s="145"/>
      <c r="EO413" s="145"/>
    </row>
    <row r="414" spans="1:145" ht="13.5">
      <c r="A414" s="145"/>
      <c r="B414" s="145"/>
      <c r="DY414" s="145"/>
      <c r="DZ414" s="145"/>
      <c r="EA414" s="145"/>
      <c r="EB414" s="145"/>
      <c r="EC414" s="145"/>
      <c r="ED414" s="145"/>
      <c r="EE414" s="145"/>
      <c r="EF414" s="145"/>
      <c r="EG414" s="145"/>
      <c r="EH414" s="145"/>
      <c r="EI414" s="145"/>
      <c r="EJ414" s="145"/>
      <c r="EK414" s="145"/>
      <c r="EL414" s="145"/>
      <c r="EM414" s="145"/>
      <c r="EN414" s="145"/>
      <c r="EO414" s="145"/>
    </row>
    <row r="415" spans="1:145" ht="13.5">
      <c r="A415" s="145"/>
      <c r="B415" s="145"/>
      <c r="DY415" s="145"/>
      <c r="DZ415" s="145"/>
      <c r="EA415" s="145"/>
      <c r="EB415" s="145"/>
      <c r="EC415" s="145"/>
      <c r="ED415" s="145"/>
      <c r="EE415" s="145"/>
      <c r="EF415" s="145"/>
      <c r="EG415" s="145"/>
      <c r="EH415" s="145"/>
      <c r="EI415" s="145"/>
      <c r="EJ415" s="145"/>
      <c r="EK415" s="145"/>
      <c r="EL415" s="145"/>
      <c r="EM415" s="145"/>
      <c r="EN415" s="145"/>
      <c r="EO415" s="145"/>
    </row>
    <row r="416" spans="1:145" ht="13.5">
      <c r="A416" s="145"/>
      <c r="B416" s="145"/>
      <c r="DY416" s="145"/>
      <c r="DZ416" s="145"/>
      <c r="EA416" s="145"/>
      <c r="EB416" s="145"/>
      <c r="EC416" s="145"/>
      <c r="ED416" s="145"/>
      <c r="EE416" s="145"/>
      <c r="EF416" s="145"/>
      <c r="EG416" s="145"/>
      <c r="EH416" s="145"/>
      <c r="EI416" s="145"/>
      <c r="EJ416" s="145"/>
      <c r="EK416" s="145"/>
      <c r="EL416" s="145"/>
      <c r="EM416" s="145"/>
      <c r="EN416" s="145"/>
      <c r="EO416" s="145"/>
    </row>
    <row r="417" spans="1:145" ht="13.5">
      <c r="A417" s="145"/>
      <c r="B417" s="145"/>
      <c r="DY417" s="145"/>
      <c r="DZ417" s="145"/>
      <c r="EA417" s="145"/>
      <c r="EB417" s="145"/>
      <c r="EC417" s="145"/>
      <c r="ED417" s="145"/>
      <c r="EE417" s="145"/>
      <c r="EF417" s="145"/>
      <c r="EG417" s="145"/>
      <c r="EH417" s="145"/>
      <c r="EI417" s="145"/>
      <c r="EJ417" s="145"/>
      <c r="EK417" s="145"/>
      <c r="EL417" s="145"/>
      <c r="EM417" s="145"/>
      <c r="EN417" s="145"/>
      <c r="EO417" s="145"/>
    </row>
    <row r="418" spans="1:145" ht="13.5">
      <c r="A418" s="145"/>
      <c r="B418" s="145"/>
      <c r="DY418" s="145"/>
      <c r="DZ418" s="145"/>
      <c r="EA418" s="145"/>
      <c r="EB418" s="145"/>
      <c r="EC418" s="145"/>
      <c r="ED418" s="145"/>
      <c r="EE418" s="145"/>
      <c r="EF418" s="145"/>
      <c r="EG418" s="145"/>
      <c r="EH418" s="145"/>
      <c r="EI418" s="145"/>
      <c r="EJ418" s="145"/>
      <c r="EK418" s="145"/>
      <c r="EL418" s="145"/>
      <c r="EM418" s="145"/>
      <c r="EN418" s="145"/>
      <c r="EO418" s="145"/>
    </row>
    <row r="419" spans="1:145" ht="13.5">
      <c r="A419" s="145"/>
      <c r="B419" s="145"/>
      <c r="DY419" s="145"/>
      <c r="DZ419" s="145"/>
      <c r="EA419" s="145"/>
      <c r="EB419" s="145"/>
      <c r="EC419" s="145"/>
      <c r="ED419" s="145"/>
      <c r="EE419" s="145"/>
      <c r="EF419" s="145"/>
      <c r="EG419" s="145"/>
      <c r="EH419" s="145"/>
      <c r="EI419" s="145"/>
      <c r="EJ419" s="145"/>
      <c r="EK419" s="145"/>
      <c r="EL419" s="145"/>
      <c r="EM419" s="145"/>
      <c r="EN419" s="145"/>
      <c r="EO419" s="145"/>
    </row>
    <row r="420" spans="1:145" ht="13.5">
      <c r="A420" s="145"/>
      <c r="B420" s="145"/>
      <c r="DY420" s="145"/>
      <c r="DZ420" s="145"/>
      <c r="EA420" s="145"/>
      <c r="EB420" s="145"/>
      <c r="EC420" s="145"/>
      <c r="ED420" s="145"/>
      <c r="EE420" s="145"/>
      <c r="EF420" s="145"/>
      <c r="EG420" s="145"/>
      <c r="EH420" s="145"/>
      <c r="EI420" s="145"/>
      <c r="EJ420" s="145"/>
      <c r="EK420" s="145"/>
      <c r="EL420" s="145"/>
      <c r="EM420" s="145"/>
      <c r="EN420" s="145"/>
      <c r="EO420" s="145"/>
    </row>
    <row r="421" spans="1:145" ht="13.5">
      <c r="A421" s="145"/>
      <c r="B421" s="145"/>
      <c r="DY421" s="145"/>
      <c r="DZ421" s="145"/>
      <c r="EA421" s="145"/>
      <c r="EB421" s="145"/>
      <c r="EC421" s="145"/>
      <c r="ED421" s="145"/>
      <c r="EE421" s="145"/>
      <c r="EF421" s="145"/>
      <c r="EG421" s="145"/>
      <c r="EH421" s="145"/>
      <c r="EI421" s="145"/>
      <c r="EJ421" s="145"/>
      <c r="EK421" s="145"/>
      <c r="EL421" s="145"/>
      <c r="EM421" s="145"/>
      <c r="EN421" s="145"/>
      <c r="EO421" s="145"/>
    </row>
    <row r="422" spans="1:145" ht="13.5">
      <c r="A422" s="145"/>
      <c r="B422" s="145"/>
      <c r="DY422" s="145"/>
      <c r="DZ422" s="145"/>
      <c r="EA422" s="145"/>
      <c r="EB422" s="145"/>
      <c r="EC422" s="145"/>
      <c r="ED422" s="145"/>
      <c r="EE422" s="145"/>
      <c r="EF422" s="145"/>
      <c r="EG422" s="145"/>
      <c r="EH422" s="145"/>
      <c r="EI422" s="145"/>
      <c r="EJ422" s="145"/>
      <c r="EK422" s="145"/>
      <c r="EL422" s="145"/>
      <c r="EM422" s="145"/>
      <c r="EN422" s="145"/>
      <c r="EO422" s="145"/>
    </row>
    <row r="423" spans="1:145" ht="13.5">
      <c r="A423" s="145"/>
      <c r="B423" s="145"/>
      <c r="DY423" s="145"/>
      <c r="DZ423" s="145"/>
      <c r="EA423" s="145"/>
      <c r="EB423" s="145"/>
      <c r="EC423" s="145"/>
      <c r="ED423" s="145"/>
      <c r="EE423" s="145"/>
      <c r="EF423" s="145"/>
      <c r="EG423" s="145"/>
      <c r="EH423" s="145"/>
      <c r="EI423" s="145"/>
      <c r="EJ423" s="145"/>
      <c r="EK423" s="145"/>
      <c r="EL423" s="145"/>
      <c r="EM423" s="145"/>
      <c r="EN423" s="145"/>
      <c r="EO423" s="145"/>
    </row>
    <row r="424" spans="1:145" ht="13.5">
      <c r="A424" s="145"/>
      <c r="B424" s="145"/>
      <c r="DY424" s="145"/>
      <c r="DZ424" s="145"/>
      <c r="EA424" s="145"/>
      <c r="EB424" s="145"/>
      <c r="EC424" s="145"/>
      <c r="ED424" s="145"/>
      <c r="EE424" s="145"/>
      <c r="EF424" s="145"/>
      <c r="EG424" s="145"/>
      <c r="EH424" s="145"/>
      <c r="EI424" s="145"/>
      <c r="EJ424" s="145"/>
      <c r="EK424" s="145"/>
      <c r="EL424" s="145"/>
      <c r="EM424" s="145"/>
      <c r="EN424" s="145"/>
      <c r="EO424" s="145"/>
    </row>
    <row r="425" spans="1:145" ht="13.5">
      <c r="A425" s="145"/>
      <c r="B425" s="145"/>
      <c r="DY425" s="145"/>
      <c r="DZ425" s="145"/>
      <c r="EA425" s="145"/>
      <c r="EB425" s="145"/>
      <c r="EC425" s="145"/>
      <c r="ED425" s="145"/>
      <c r="EE425" s="145"/>
      <c r="EF425" s="145"/>
      <c r="EG425" s="145"/>
      <c r="EH425" s="145"/>
      <c r="EI425" s="145"/>
      <c r="EJ425" s="145"/>
      <c r="EK425" s="145"/>
      <c r="EL425" s="145"/>
      <c r="EM425" s="145"/>
      <c r="EN425" s="145"/>
      <c r="EO425" s="145"/>
    </row>
    <row r="426" spans="1:145" ht="13.5">
      <c r="A426" s="145"/>
      <c r="B426" s="145"/>
      <c r="DY426" s="145"/>
      <c r="DZ426" s="145"/>
      <c r="EA426" s="145"/>
      <c r="EB426" s="145"/>
      <c r="EC426" s="145"/>
      <c r="ED426" s="145"/>
      <c r="EE426" s="145"/>
      <c r="EF426" s="145"/>
      <c r="EG426" s="145"/>
      <c r="EH426" s="145"/>
      <c r="EI426" s="145"/>
      <c r="EJ426" s="145"/>
      <c r="EK426" s="145"/>
      <c r="EL426" s="145"/>
      <c r="EM426" s="145"/>
      <c r="EN426" s="145"/>
      <c r="EO426" s="145"/>
    </row>
    <row r="427" spans="1:145" ht="13.5">
      <c r="A427" s="145"/>
      <c r="B427" s="145"/>
      <c r="DY427" s="145"/>
      <c r="DZ427" s="145"/>
      <c r="EA427" s="145"/>
      <c r="EB427" s="145"/>
      <c r="EC427" s="145"/>
      <c r="ED427" s="145"/>
      <c r="EE427" s="145"/>
      <c r="EF427" s="145"/>
      <c r="EG427" s="145"/>
      <c r="EH427" s="145"/>
      <c r="EI427" s="145"/>
      <c r="EJ427" s="145"/>
      <c r="EK427" s="145"/>
      <c r="EL427" s="145"/>
      <c r="EM427" s="145"/>
      <c r="EN427" s="145"/>
      <c r="EO427" s="145"/>
    </row>
    <row r="428" spans="1:145" ht="13.5">
      <c r="A428" s="145"/>
      <c r="B428" s="145"/>
      <c r="DY428" s="145"/>
      <c r="DZ428" s="145"/>
      <c r="EA428" s="145"/>
      <c r="EB428" s="145"/>
      <c r="EC428" s="145"/>
      <c r="ED428" s="145"/>
      <c r="EE428" s="145"/>
      <c r="EF428" s="145"/>
      <c r="EG428" s="145"/>
      <c r="EH428" s="145"/>
      <c r="EI428" s="145"/>
      <c r="EJ428" s="145"/>
      <c r="EK428" s="145"/>
      <c r="EL428" s="145"/>
      <c r="EM428" s="145"/>
      <c r="EN428" s="145"/>
      <c r="EO428" s="145"/>
    </row>
    <row r="429" spans="1:145" ht="13.5">
      <c r="A429" s="145"/>
      <c r="B429" s="145"/>
      <c r="DY429" s="145"/>
      <c r="DZ429" s="145"/>
      <c r="EA429" s="145"/>
      <c r="EB429" s="145"/>
      <c r="EC429" s="145"/>
      <c r="ED429" s="145"/>
      <c r="EE429" s="145"/>
      <c r="EF429" s="145"/>
      <c r="EG429" s="145"/>
      <c r="EH429" s="145"/>
      <c r="EI429" s="145"/>
      <c r="EJ429" s="145"/>
      <c r="EK429" s="145"/>
      <c r="EL429" s="145"/>
      <c r="EM429" s="145"/>
      <c r="EN429" s="145"/>
      <c r="EO429" s="145"/>
    </row>
    <row r="430" spans="1:145" ht="13.5">
      <c r="A430" s="145"/>
      <c r="B430" s="145"/>
      <c r="DY430" s="145"/>
      <c r="DZ430" s="145"/>
      <c r="EA430" s="145"/>
      <c r="EB430" s="145"/>
      <c r="EC430" s="145"/>
      <c r="ED430" s="145"/>
      <c r="EE430" s="145"/>
      <c r="EF430" s="145"/>
      <c r="EG430" s="145"/>
      <c r="EH430" s="145"/>
      <c r="EI430" s="145"/>
      <c r="EJ430" s="145"/>
      <c r="EK430" s="145"/>
      <c r="EL430" s="145"/>
      <c r="EM430" s="145"/>
      <c r="EN430" s="145"/>
      <c r="EO430" s="145"/>
    </row>
    <row r="431" spans="1:145" ht="13.5">
      <c r="A431" s="145"/>
      <c r="B431" s="145"/>
      <c r="DY431" s="145"/>
      <c r="DZ431" s="145"/>
      <c r="EA431" s="145"/>
      <c r="EB431" s="145"/>
      <c r="EC431" s="145"/>
      <c r="ED431" s="145"/>
      <c r="EE431" s="145"/>
      <c r="EF431" s="145"/>
      <c r="EG431" s="145"/>
      <c r="EH431" s="145"/>
      <c r="EI431" s="145"/>
      <c r="EJ431" s="145"/>
      <c r="EK431" s="145"/>
      <c r="EL431" s="145"/>
      <c r="EM431" s="145"/>
      <c r="EN431" s="145"/>
      <c r="EO431" s="145"/>
    </row>
    <row r="432" spans="1:145" ht="13.5">
      <c r="A432" s="145"/>
      <c r="B432" s="145"/>
      <c r="DY432" s="145"/>
      <c r="DZ432" s="145"/>
      <c r="EA432" s="145"/>
      <c r="EB432" s="145"/>
      <c r="EC432" s="145"/>
      <c r="ED432" s="145"/>
      <c r="EE432" s="145"/>
      <c r="EF432" s="145"/>
      <c r="EG432" s="145"/>
      <c r="EH432" s="145"/>
      <c r="EI432" s="145"/>
      <c r="EJ432" s="145"/>
      <c r="EK432" s="145"/>
      <c r="EL432" s="145"/>
      <c r="EM432" s="145"/>
      <c r="EN432" s="145"/>
      <c r="EO432" s="145"/>
    </row>
    <row r="433" spans="1:145" ht="13.5">
      <c r="A433" s="145"/>
      <c r="B433" s="145"/>
      <c r="DY433" s="145"/>
      <c r="DZ433" s="145"/>
      <c r="EA433" s="145"/>
      <c r="EB433" s="145"/>
      <c r="EC433" s="145"/>
      <c r="ED433" s="145"/>
      <c r="EE433" s="145"/>
      <c r="EF433" s="145"/>
      <c r="EG433" s="145"/>
      <c r="EH433" s="145"/>
      <c r="EI433" s="145"/>
      <c r="EJ433" s="145"/>
      <c r="EK433" s="145"/>
      <c r="EL433" s="145"/>
      <c r="EM433" s="145"/>
      <c r="EN433" s="145"/>
      <c r="EO433" s="145"/>
    </row>
    <row r="434" spans="1:145" ht="13.5">
      <c r="A434" s="145"/>
      <c r="B434" s="145"/>
      <c r="DY434" s="145"/>
      <c r="DZ434" s="145"/>
      <c r="EA434" s="145"/>
      <c r="EB434" s="145"/>
      <c r="EC434" s="145"/>
      <c r="ED434" s="145"/>
      <c r="EE434" s="145"/>
      <c r="EF434" s="145"/>
      <c r="EG434" s="145"/>
      <c r="EH434" s="145"/>
      <c r="EI434" s="145"/>
      <c r="EJ434" s="145"/>
      <c r="EK434" s="145"/>
      <c r="EL434" s="145"/>
      <c r="EM434" s="145"/>
      <c r="EN434" s="145"/>
      <c r="EO434" s="145"/>
    </row>
    <row r="435" spans="1:145" ht="13.5">
      <c r="A435" s="145"/>
      <c r="B435" s="145"/>
      <c r="DY435" s="145"/>
      <c r="DZ435" s="145"/>
      <c r="EA435" s="145"/>
      <c r="EB435" s="145"/>
      <c r="EC435" s="145"/>
      <c r="ED435" s="145"/>
      <c r="EE435" s="145"/>
      <c r="EF435" s="145"/>
      <c r="EG435" s="145"/>
      <c r="EH435" s="145"/>
      <c r="EI435" s="145"/>
      <c r="EJ435" s="145"/>
      <c r="EK435" s="145"/>
      <c r="EL435" s="145"/>
      <c r="EM435" s="145"/>
      <c r="EN435" s="145"/>
      <c r="EO435" s="145"/>
    </row>
    <row r="436" spans="1:145" ht="13.5">
      <c r="A436" s="145"/>
      <c r="B436" s="145"/>
      <c r="DY436" s="145"/>
      <c r="DZ436" s="145"/>
      <c r="EA436" s="145"/>
      <c r="EB436" s="145"/>
      <c r="EC436" s="145"/>
      <c r="ED436" s="145"/>
      <c r="EE436" s="145"/>
      <c r="EF436" s="145"/>
      <c r="EG436" s="145"/>
      <c r="EH436" s="145"/>
      <c r="EI436" s="145"/>
      <c r="EJ436" s="145"/>
      <c r="EK436" s="145"/>
      <c r="EL436" s="145"/>
      <c r="EM436" s="145"/>
      <c r="EN436" s="145"/>
      <c r="EO436" s="145"/>
    </row>
    <row r="437" spans="1:145" ht="13.5">
      <c r="A437" s="145"/>
      <c r="B437" s="145"/>
      <c r="DY437" s="145"/>
      <c r="DZ437" s="145"/>
      <c r="EA437" s="145"/>
      <c r="EB437" s="145"/>
      <c r="EC437" s="145"/>
      <c r="ED437" s="145"/>
      <c r="EE437" s="145"/>
      <c r="EF437" s="145"/>
      <c r="EG437" s="145"/>
      <c r="EH437" s="145"/>
      <c r="EI437" s="145"/>
      <c r="EJ437" s="145"/>
      <c r="EK437" s="145"/>
      <c r="EL437" s="145"/>
      <c r="EM437" s="145"/>
      <c r="EN437" s="145"/>
      <c r="EO437" s="145"/>
    </row>
    <row r="438" spans="1:145" ht="13.5">
      <c r="A438" s="145"/>
      <c r="B438" s="145"/>
      <c r="DY438" s="145"/>
      <c r="DZ438" s="145"/>
      <c r="EA438" s="145"/>
      <c r="EB438" s="145"/>
      <c r="EC438" s="145"/>
      <c r="ED438" s="145"/>
      <c r="EE438" s="145"/>
      <c r="EF438" s="145"/>
      <c r="EG438" s="145"/>
      <c r="EH438" s="145"/>
      <c r="EI438" s="145"/>
      <c r="EJ438" s="145"/>
      <c r="EK438" s="145"/>
      <c r="EL438" s="145"/>
      <c r="EM438" s="145"/>
      <c r="EN438" s="145"/>
      <c r="EO438" s="145"/>
    </row>
    <row r="439" spans="1:145" ht="13.5">
      <c r="A439" s="145"/>
      <c r="B439" s="145"/>
      <c r="DY439" s="145"/>
      <c r="DZ439" s="145"/>
      <c r="EA439" s="145"/>
      <c r="EB439" s="145"/>
      <c r="EC439" s="145"/>
      <c r="ED439" s="145"/>
      <c r="EE439" s="145"/>
      <c r="EF439" s="145"/>
      <c r="EG439" s="145"/>
      <c r="EH439" s="145"/>
      <c r="EI439" s="145"/>
      <c r="EJ439" s="145"/>
      <c r="EK439" s="145"/>
      <c r="EL439" s="145"/>
      <c r="EM439" s="145"/>
      <c r="EN439" s="145"/>
      <c r="EO439" s="145"/>
    </row>
    <row r="440" spans="1:145" ht="13.5">
      <c r="A440" s="145"/>
      <c r="B440" s="145"/>
      <c r="DY440" s="145"/>
      <c r="DZ440" s="145"/>
      <c r="EA440" s="145"/>
      <c r="EB440" s="145"/>
      <c r="EC440" s="145"/>
      <c r="ED440" s="145"/>
      <c r="EE440" s="145"/>
      <c r="EF440" s="145"/>
      <c r="EG440" s="145"/>
      <c r="EH440" s="145"/>
      <c r="EI440" s="145"/>
      <c r="EJ440" s="145"/>
      <c r="EK440" s="145"/>
      <c r="EL440" s="145"/>
      <c r="EM440" s="145"/>
      <c r="EN440" s="145"/>
      <c r="EO440" s="145"/>
    </row>
    <row r="441" spans="1:145" ht="13.5">
      <c r="A441" s="145"/>
      <c r="B441" s="145"/>
      <c r="DY441" s="145"/>
      <c r="DZ441" s="145"/>
      <c r="EA441" s="145"/>
      <c r="EB441" s="145"/>
      <c r="EC441" s="145"/>
      <c r="ED441" s="145"/>
      <c r="EE441" s="145"/>
      <c r="EF441" s="145"/>
      <c r="EG441" s="145"/>
      <c r="EH441" s="145"/>
      <c r="EI441" s="145"/>
      <c r="EJ441" s="145"/>
      <c r="EK441" s="145"/>
      <c r="EL441" s="145"/>
      <c r="EM441" s="145"/>
      <c r="EN441" s="145"/>
      <c r="EO441" s="145"/>
    </row>
    <row r="442" spans="1:145" ht="13.5">
      <c r="A442" s="145"/>
      <c r="B442" s="145"/>
      <c r="DY442" s="145"/>
      <c r="DZ442" s="145"/>
      <c r="EA442" s="145"/>
      <c r="EB442" s="145"/>
      <c r="EC442" s="145"/>
      <c r="ED442" s="145"/>
      <c r="EE442" s="145"/>
      <c r="EF442" s="145"/>
      <c r="EG442" s="145"/>
      <c r="EH442" s="145"/>
      <c r="EI442" s="145"/>
      <c r="EJ442" s="145"/>
      <c r="EK442" s="145"/>
      <c r="EL442" s="145"/>
      <c r="EM442" s="145"/>
      <c r="EN442" s="145"/>
      <c r="EO442" s="145"/>
    </row>
    <row r="443" spans="1:145" ht="13.5">
      <c r="A443" s="145"/>
      <c r="B443" s="145"/>
      <c r="DY443" s="145"/>
      <c r="DZ443" s="145"/>
      <c r="EA443" s="145"/>
      <c r="EB443" s="145"/>
      <c r="EC443" s="145"/>
      <c r="ED443" s="145"/>
      <c r="EE443" s="145"/>
      <c r="EF443" s="145"/>
      <c r="EG443" s="145"/>
      <c r="EH443" s="145"/>
      <c r="EI443" s="145"/>
      <c r="EJ443" s="145"/>
      <c r="EK443" s="145"/>
      <c r="EL443" s="145"/>
      <c r="EM443" s="145"/>
      <c r="EN443" s="145"/>
      <c r="EO443" s="145"/>
    </row>
    <row r="444" spans="1:145" ht="13.5">
      <c r="A444" s="145"/>
      <c r="B444" s="145"/>
      <c r="DY444" s="145"/>
      <c r="DZ444" s="145"/>
      <c r="EA444" s="145"/>
      <c r="EB444" s="145"/>
      <c r="EC444" s="145"/>
      <c r="ED444" s="145"/>
      <c r="EE444" s="145"/>
      <c r="EF444" s="145"/>
      <c r="EG444" s="145"/>
      <c r="EH444" s="145"/>
      <c r="EI444" s="145"/>
      <c r="EJ444" s="145"/>
      <c r="EK444" s="145"/>
      <c r="EL444" s="145"/>
      <c r="EM444" s="145"/>
      <c r="EN444" s="145"/>
      <c r="EO444" s="145"/>
    </row>
    <row r="445" spans="1:145" ht="13.5">
      <c r="A445" s="145"/>
      <c r="B445" s="145"/>
      <c r="DY445" s="145"/>
      <c r="DZ445" s="145"/>
      <c r="EA445" s="145"/>
      <c r="EB445" s="145"/>
      <c r="EC445" s="145"/>
      <c r="ED445" s="145"/>
      <c r="EE445" s="145"/>
      <c r="EF445" s="145"/>
      <c r="EG445" s="145"/>
      <c r="EH445" s="145"/>
      <c r="EI445" s="145"/>
      <c r="EJ445" s="145"/>
      <c r="EK445" s="145"/>
      <c r="EL445" s="145"/>
      <c r="EM445" s="145"/>
      <c r="EN445" s="145"/>
      <c r="EO445" s="145"/>
    </row>
    <row r="446" spans="1:145" ht="13.5">
      <c r="A446" s="145"/>
      <c r="B446" s="145"/>
      <c r="DY446" s="145"/>
      <c r="DZ446" s="145"/>
      <c r="EA446" s="145"/>
      <c r="EB446" s="145"/>
      <c r="EC446" s="145"/>
      <c r="ED446" s="145"/>
      <c r="EE446" s="145"/>
      <c r="EF446" s="145"/>
      <c r="EG446" s="145"/>
      <c r="EH446" s="145"/>
      <c r="EI446" s="145"/>
      <c r="EJ446" s="145"/>
      <c r="EK446" s="145"/>
      <c r="EL446" s="145"/>
      <c r="EM446" s="145"/>
      <c r="EN446" s="145"/>
      <c r="EO446" s="145"/>
    </row>
    <row r="447" spans="1:145" ht="13.5">
      <c r="A447" s="145"/>
      <c r="B447" s="145"/>
      <c r="DY447" s="145"/>
      <c r="DZ447" s="145"/>
      <c r="EA447" s="145"/>
      <c r="EB447" s="145"/>
      <c r="EC447" s="145"/>
      <c r="ED447" s="145"/>
      <c r="EE447" s="145"/>
      <c r="EF447" s="145"/>
      <c r="EG447" s="145"/>
      <c r="EH447" s="145"/>
      <c r="EI447" s="145"/>
      <c r="EJ447" s="145"/>
      <c r="EK447" s="145"/>
      <c r="EL447" s="145"/>
      <c r="EM447" s="145"/>
      <c r="EN447" s="145"/>
      <c r="EO447" s="145"/>
    </row>
    <row r="448" spans="1:145" ht="13.5">
      <c r="A448" s="145"/>
      <c r="B448" s="145"/>
      <c r="DY448" s="145"/>
      <c r="DZ448" s="145"/>
      <c r="EA448" s="145"/>
      <c r="EB448" s="145"/>
      <c r="EC448" s="145"/>
      <c r="ED448" s="145"/>
      <c r="EE448" s="145"/>
      <c r="EF448" s="145"/>
      <c r="EG448" s="145"/>
      <c r="EH448" s="145"/>
      <c r="EI448" s="145"/>
      <c r="EJ448" s="145"/>
      <c r="EK448" s="145"/>
      <c r="EL448" s="145"/>
      <c r="EM448" s="145"/>
      <c r="EN448" s="145"/>
      <c r="EO448" s="145"/>
    </row>
    <row r="449" spans="1:145" ht="13.5">
      <c r="A449" s="145"/>
      <c r="B449" s="145"/>
      <c r="DY449" s="145"/>
      <c r="DZ449" s="145"/>
      <c r="EA449" s="145"/>
      <c r="EB449" s="145"/>
      <c r="EC449" s="145"/>
      <c r="ED449" s="145"/>
      <c r="EE449" s="145"/>
      <c r="EF449" s="145"/>
      <c r="EG449" s="145"/>
      <c r="EH449" s="145"/>
      <c r="EI449" s="145"/>
      <c r="EJ449" s="145"/>
      <c r="EK449" s="145"/>
      <c r="EL449" s="145"/>
      <c r="EM449" s="145"/>
      <c r="EN449" s="145"/>
      <c r="EO449" s="145"/>
    </row>
    <row r="450" spans="1:145" ht="13.5">
      <c r="A450" s="145"/>
      <c r="B450" s="145"/>
      <c r="DY450" s="145"/>
      <c r="DZ450" s="145"/>
      <c r="EA450" s="145"/>
      <c r="EB450" s="145"/>
      <c r="EC450" s="145"/>
      <c r="ED450" s="145"/>
      <c r="EE450" s="145"/>
      <c r="EF450" s="145"/>
      <c r="EG450" s="145"/>
      <c r="EH450" s="145"/>
      <c r="EI450" s="145"/>
      <c r="EJ450" s="145"/>
      <c r="EK450" s="145"/>
      <c r="EL450" s="145"/>
      <c r="EM450" s="145"/>
      <c r="EN450" s="145"/>
      <c r="EO450" s="145"/>
    </row>
    <row r="451" spans="1:145" ht="13.5">
      <c r="A451" s="145"/>
      <c r="B451" s="145"/>
      <c r="DY451" s="145"/>
      <c r="DZ451" s="145"/>
      <c r="EA451" s="145"/>
      <c r="EB451" s="145"/>
      <c r="EC451" s="145"/>
      <c r="ED451" s="145"/>
      <c r="EE451" s="145"/>
      <c r="EF451" s="145"/>
      <c r="EG451" s="145"/>
      <c r="EH451" s="145"/>
      <c r="EI451" s="145"/>
      <c r="EJ451" s="145"/>
      <c r="EK451" s="145"/>
      <c r="EL451" s="145"/>
      <c r="EM451" s="145"/>
      <c r="EN451" s="145"/>
      <c r="EO451" s="145"/>
    </row>
    <row r="452" spans="1:145" ht="13.5">
      <c r="A452" s="145"/>
      <c r="B452" s="145"/>
      <c r="DY452" s="145"/>
      <c r="DZ452" s="145"/>
      <c r="EA452" s="145"/>
      <c r="EB452" s="145"/>
      <c r="EC452" s="145"/>
      <c r="ED452" s="145"/>
      <c r="EE452" s="145"/>
      <c r="EF452" s="145"/>
      <c r="EG452" s="145"/>
      <c r="EH452" s="145"/>
      <c r="EI452" s="145"/>
      <c r="EJ452" s="145"/>
      <c r="EK452" s="145"/>
      <c r="EL452" s="145"/>
      <c r="EM452" s="145"/>
      <c r="EN452" s="145"/>
      <c r="EO452" s="145"/>
    </row>
    <row r="453" spans="1:145" ht="13.5">
      <c r="A453" s="145"/>
      <c r="B453" s="145"/>
      <c r="DY453" s="145"/>
      <c r="DZ453" s="145"/>
      <c r="EA453" s="145"/>
      <c r="EB453" s="145"/>
      <c r="EC453" s="145"/>
      <c r="ED453" s="145"/>
      <c r="EE453" s="145"/>
      <c r="EF453" s="145"/>
      <c r="EG453" s="145"/>
      <c r="EH453" s="145"/>
      <c r="EI453" s="145"/>
      <c r="EJ453" s="145"/>
      <c r="EK453" s="145"/>
      <c r="EL453" s="145"/>
      <c r="EM453" s="145"/>
      <c r="EN453" s="145"/>
      <c r="EO453" s="145"/>
    </row>
    <row r="454" spans="1:145" ht="13.5">
      <c r="A454" s="145"/>
      <c r="B454" s="145"/>
      <c r="DY454" s="145"/>
      <c r="DZ454" s="145"/>
      <c r="EA454" s="145"/>
      <c r="EB454" s="145"/>
      <c r="EC454" s="145"/>
      <c r="ED454" s="145"/>
      <c r="EE454" s="145"/>
      <c r="EF454" s="145"/>
      <c r="EG454" s="145"/>
      <c r="EH454" s="145"/>
      <c r="EI454" s="145"/>
      <c r="EJ454" s="145"/>
      <c r="EK454" s="145"/>
      <c r="EL454" s="145"/>
      <c r="EM454" s="145"/>
      <c r="EN454" s="145"/>
      <c r="EO454" s="145"/>
    </row>
    <row r="455" spans="1:145" ht="13.5">
      <c r="A455" s="145"/>
      <c r="B455" s="145"/>
      <c r="DY455" s="145"/>
      <c r="DZ455" s="145"/>
      <c r="EA455" s="145"/>
      <c r="EB455" s="145"/>
      <c r="EC455" s="145"/>
      <c r="ED455" s="145"/>
      <c r="EE455" s="145"/>
      <c r="EF455" s="145"/>
      <c r="EG455" s="145"/>
      <c r="EH455" s="145"/>
      <c r="EI455" s="145"/>
      <c r="EJ455" s="145"/>
      <c r="EK455" s="145"/>
      <c r="EL455" s="145"/>
      <c r="EM455" s="145"/>
      <c r="EN455" s="145"/>
      <c r="EO455" s="145"/>
    </row>
    <row r="456" spans="1:145" ht="13.5">
      <c r="A456" s="145"/>
      <c r="B456" s="145"/>
      <c r="DY456" s="145"/>
      <c r="DZ456" s="145"/>
      <c r="EA456" s="145"/>
      <c r="EB456" s="145"/>
      <c r="EC456" s="145"/>
      <c r="ED456" s="145"/>
      <c r="EE456" s="145"/>
      <c r="EF456" s="145"/>
      <c r="EG456" s="145"/>
      <c r="EH456" s="145"/>
      <c r="EI456" s="145"/>
      <c r="EJ456" s="145"/>
      <c r="EK456" s="145"/>
      <c r="EL456" s="145"/>
      <c r="EM456" s="145"/>
      <c r="EN456" s="145"/>
      <c r="EO456" s="145"/>
    </row>
    <row r="457" spans="1:145" ht="13.5">
      <c r="A457" s="145"/>
      <c r="B457" s="145"/>
      <c r="DY457" s="145"/>
      <c r="DZ457" s="145"/>
      <c r="EA457" s="145"/>
      <c r="EB457" s="145"/>
      <c r="EC457" s="145"/>
      <c r="ED457" s="145"/>
      <c r="EE457" s="145"/>
      <c r="EF457" s="145"/>
      <c r="EG457" s="145"/>
      <c r="EH457" s="145"/>
      <c r="EI457" s="145"/>
      <c r="EJ457" s="145"/>
      <c r="EK457" s="145"/>
      <c r="EL457" s="145"/>
      <c r="EM457" s="145"/>
      <c r="EN457" s="145"/>
      <c r="EO457" s="145"/>
    </row>
    <row r="458" spans="1:145" ht="13.5">
      <c r="A458" s="145"/>
      <c r="B458" s="145"/>
      <c r="DY458" s="145"/>
      <c r="DZ458" s="145"/>
      <c r="EA458" s="145"/>
      <c r="EB458" s="145"/>
      <c r="EC458" s="145"/>
      <c r="ED458" s="145"/>
      <c r="EE458" s="145"/>
      <c r="EF458" s="145"/>
      <c r="EG458" s="145"/>
      <c r="EH458" s="145"/>
      <c r="EI458" s="145"/>
      <c r="EJ458" s="145"/>
      <c r="EK458" s="145"/>
      <c r="EL458" s="145"/>
      <c r="EM458" s="145"/>
      <c r="EN458" s="145"/>
      <c r="EO458" s="145"/>
    </row>
    <row r="459" spans="1:145" ht="13.5">
      <c r="A459" s="145"/>
      <c r="B459" s="145"/>
      <c r="DY459" s="145"/>
      <c r="DZ459" s="145"/>
      <c r="EA459" s="145"/>
      <c r="EB459" s="145"/>
      <c r="EC459" s="145"/>
      <c r="ED459" s="145"/>
      <c r="EE459" s="145"/>
      <c r="EF459" s="145"/>
      <c r="EG459" s="145"/>
      <c r="EH459" s="145"/>
      <c r="EI459" s="145"/>
      <c r="EJ459" s="145"/>
      <c r="EK459" s="145"/>
      <c r="EL459" s="145"/>
      <c r="EM459" s="145"/>
      <c r="EN459" s="145"/>
      <c r="EO459" s="145"/>
    </row>
    <row r="460" spans="1:145" ht="13.5">
      <c r="A460" s="145"/>
      <c r="B460" s="145"/>
      <c r="DY460" s="145"/>
      <c r="DZ460" s="145"/>
      <c r="EA460" s="145"/>
      <c r="EB460" s="145"/>
      <c r="EC460" s="145"/>
      <c r="ED460" s="145"/>
      <c r="EE460" s="145"/>
      <c r="EF460" s="145"/>
      <c r="EG460" s="145"/>
      <c r="EH460" s="145"/>
      <c r="EI460" s="145"/>
      <c r="EJ460" s="145"/>
      <c r="EK460" s="145"/>
      <c r="EL460" s="145"/>
      <c r="EM460" s="145"/>
      <c r="EN460" s="145"/>
      <c r="EO460" s="145"/>
    </row>
    <row r="461" spans="1:145" ht="13.5">
      <c r="A461" s="145"/>
      <c r="B461" s="145"/>
      <c r="DY461" s="145"/>
      <c r="DZ461" s="145"/>
      <c r="EA461" s="145"/>
      <c r="EB461" s="145"/>
      <c r="EC461" s="145"/>
      <c r="ED461" s="145"/>
      <c r="EE461" s="145"/>
      <c r="EF461" s="145"/>
      <c r="EG461" s="145"/>
      <c r="EH461" s="145"/>
      <c r="EI461" s="145"/>
      <c r="EJ461" s="145"/>
      <c r="EK461" s="145"/>
      <c r="EL461" s="145"/>
      <c r="EM461" s="145"/>
      <c r="EN461" s="145"/>
      <c r="EO461" s="145"/>
    </row>
    <row r="462" spans="1:145" ht="13.5">
      <c r="A462" s="145"/>
      <c r="B462" s="145"/>
      <c r="DY462" s="145"/>
      <c r="DZ462" s="145"/>
      <c r="EA462" s="145"/>
      <c r="EB462" s="145"/>
      <c r="EC462" s="145"/>
      <c r="ED462" s="145"/>
      <c r="EE462" s="145"/>
      <c r="EF462" s="145"/>
      <c r="EG462" s="145"/>
      <c r="EH462" s="145"/>
      <c r="EI462" s="145"/>
      <c r="EJ462" s="145"/>
      <c r="EK462" s="145"/>
      <c r="EL462" s="145"/>
      <c r="EM462" s="145"/>
      <c r="EN462" s="145"/>
      <c r="EO462" s="145"/>
    </row>
    <row r="463" spans="1:145" ht="13.5">
      <c r="A463" s="145"/>
      <c r="B463" s="145"/>
      <c r="DY463" s="145"/>
      <c r="DZ463" s="145"/>
      <c r="EA463" s="145"/>
      <c r="EB463" s="145"/>
      <c r="EC463" s="145"/>
      <c r="ED463" s="145"/>
      <c r="EE463" s="145"/>
      <c r="EF463" s="145"/>
      <c r="EG463" s="145"/>
      <c r="EH463" s="145"/>
      <c r="EI463" s="145"/>
      <c r="EJ463" s="145"/>
      <c r="EK463" s="145"/>
      <c r="EL463" s="145"/>
      <c r="EM463" s="145"/>
      <c r="EN463" s="145"/>
      <c r="EO463" s="145"/>
    </row>
    <row r="464" spans="1:145" ht="13.5">
      <c r="A464" s="145"/>
      <c r="B464" s="145"/>
      <c r="DY464" s="145"/>
      <c r="DZ464" s="145"/>
      <c r="EA464" s="145"/>
      <c r="EB464" s="145"/>
      <c r="EC464" s="145"/>
      <c r="ED464" s="145"/>
      <c r="EE464" s="145"/>
      <c r="EF464" s="145"/>
      <c r="EG464" s="145"/>
      <c r="EH464" s="145"/>
      <c r="EI464" s="145"/>
      <c r="EJ464" s="145"/>
      <c r="EK464" s="145"/>
      <c r="EL464" s="145"/>
      <c r="EM464" s="145"/>
      <c r="EN464" s="145"/>
      <c r="EO464" s="145"/>
    </row>
    <row r="465" spans="1:145" ht="13.5">
      <c r="A465" s="145"/>
      <c r="B465" s="145"/>
      <c r="DY465" s="145"/>
      <c r="DZ465" s="145"/>
      <c r="EA465" s="145"/>
      <c r="EB465" s="145"/>
      <c r="EC465" s="145"/>
      <c r="ED465" s="145"/>
      <c r="EE465" s="145"/>
      <c r="EF465" s="145"/>
      <c r="EG465" s="145"/>
      <c r="EH465" s="145"/>
      <c r="EI465" s="145"/>
      <c r="EJ465" s="145"/>
      <c r="EK465" s="145"/>
      <c r="EL465" s="145"/>
      <c r="EM465" s="145"/>
      <c r="EN465" s="145"/>
      <c r="EO465" s="145"/>
    </row>
    <row r="466" spans="1:145" ht="13.5">
      <c r="A466" s="145"/>
      <c r="B466" s="145"/>
      <c r="DY466" s="145"/>
      <c r="DZ466" s="145"/>
      <c r="EA466" s="145"/>
      <c r="EB466" s="145"/>
      <c r="EC466" s="145"/>
      <c r="ED466" s="145"/>
      <c r="EE466" s="145"/>
      <c r="EF466" s="145"/>
      <c r="EG466" s="145"/>
      <c r="EH466" s="145"/>
      <c r="EI466" s="145"/>
      <c r="EJ466" s="145"/>
      <c r="EK466" s="145"/>
      <c r="EL466" s="145"/>
      <c r="EM466" s="145"/>
      <c r="EN466" s="145"/>
      <c r="EO466" s="145"/>
    </row>
    <row r="467" spans="1:145" ht="13.5">
      <c r="A467" s="145"/>
      <c r="B467" s="145"/>
      <c r="DY467" s="145"/>
      <c r="DZ467" s="145"/>
      <c r="EA467" s="145"/>
      <c r="EB467" s="145"/>
      <c r="EC467" s="145"/>
      <c r="ED467" s="145"/>
      <c r="EE467" s="145"/>
      <c r="EF467" s="145"/>
      <c r="EG467" s="145"/>
      <c r="EH467" s="145"/>
      <c r="EI467" s="145"/>
      <c r="EJ467" s="145"/>
      <c r="EK467" s="145"/>
      <c r="EL467" s="145"/>
      <c r="EM467" s="145"/>
      <c r="EN467" s="145"/>
      <c r="EO467" s="145"/>
    </row>
    <row r="468" spans="1:145" ht="13.5">
      <c r="A468" s="145"/>
      <c r="B468" s="145"/>
      <c r="DY468" s="145"/>
      <c r="DZ468" s="145"/>
      <c r="EA468" s="145"/>
      <c r="EB468" s="145"/>
      <c r="EC468" s="145"/>
      <c r="ED468" s="145"/>
      <c r="EE468" s="145"/>
      <c r="EF468" s="145"/>
      <c r="EG468" s="145"/>
      <c r="EH468" s="145"/>
      <c r="EI468" s="145"/>
      <c r="EJ468" s="145"/>
      <c r="EK468" s="145"/>
      <c r="EL468" s="145"/>
      <c r="EM468" s="145"/>
      <c r="EN468" s="145"/>
      <c r="EO468" s="145"/>
    </row>
    <row r="469" spans="1:145" ht="13.5">
      <c r="A469" s="145"/>
      <c r="B469" s="145"/>
      <c r="DY469" s="145"/>
      <c r="DZ469" s="145"/>
      <c r="EA469" s="145"/>
      <c r="EB469" s="145"/>
      <c r="EC469" s="145"/>
      <c r="ED469" s="145"/>
      <c r="EE469" s="145"/>
      <c r="EF469" s="145"/>
      <c r="EG469" s="145"/>
      <c r="EH469" s="145"/>
      <c r="EI469" s="145"/>
      <c r="EJ469" s="145"/>
      <c r="EK469" s="145"/>
      <c r="EL469" s="145"/>
      <c r="EM469" s="145"/>
      <c r="EN469" s="145"/>
      <c r="EO469" s="145"/>
    </row>
    <row r="470" spans="1:145" ht="13.5">
      <c r="A470" s="145"/>
      <c r="B470" s="145"/>
      <c r="DY470" s="145"/>
      <c r="DZ470" s="145"/>
      <c r="EA470" s="145"/>
      <c r="EB470" s="145"/>
      <c r="EC470" s="145"/>
      <c r="ED470" s="145"/>
      <c r="EE470" s="145"/>
      <c r="EF470" s="145"/>
      <c r="EG470" s="145"/>
      <c r="EH470" s="145"/>
      <c r="EI470" s="145"/>
      <c r="EJ470" s="145"/>
      <c r="EK470" s="145"/>
      <c r="EL470" s="145"/>
      <c r="EM470" s="145"/>
      <c r="EN470" s="145"/>
      <c r="EO470" s="145"/>
    </row>
    <row r="471" spans="1:145" ht="13.5">
      <c r="A471" s="145"/>
      <c r="B471" s="145"/>
      <c r="DY471" s="145"/>
      <c r="DZ471" s="145"/>
      <c r="EA471" s="145"/>
      <c r="EB471" s="145"/>
      <c r="EC471" s="145"/>
      <c r="ED471" s="145"/>
      <c r="EE471" s="145"/>
      <c r="EF471" s="145"/>
      <c r="EG471" s="145"/>
      <c r="EH471" s="145"/>
      <c r="EI471" s="145"/>
      <c r="EJ471" s="145"/>
      <c r="EK471" s="145"/>
      <c r="EL471" s="145"/>
      <c r="EM471" s="145"/>
      <c r="EN471" s="145"/>
      <c r="EO471" s="145"/>
    </row>
    <row r="472" spans="1:145" ht="13.5">
      <c r="A472" s="145"/>
      <c r="B472" s="145"/>
      <c r="DY472" s="145"/>
      <c r="DZ472" s="145"/>
      <c r="EA472" s="145"/>
      <c r="EB472" s="145"/>
      <c r="EC472" s="145"/>
      <c r="ED472" s="145"/>
      <c r="EE472" s="145"/>
      <c r="EF472" s="145"/>
      <c r="EG472" s="145"/>
      <c r="EH472" s="145"/>
      <c r="EI472" s="145"/>
      <c r="EJ472" s="145"/>
      <c r="EK472" s="145"/>
      <c r="EL472" s="145"/>
      <c r="EM472" s="145"/>
      <c r="EN472" s="145"/>
      <c r="EO472" s="145"/>
    </row>
    <row r="473" spans="1:145" ht="13.5">
      <c r="A473" s="145"/>
      <c r="B473" s="145"/>
      <c r="DY473" s="145"/>
      <c r="DZ473" s="145"/>
      <c r="EA473" s="145"/>
      <c r="EB473" s="145"/>
      <c r="EC473" s="145"/>
      <c r="ED473" s="145"/>
      <c r="EE473" s="145"/>
      <c r="EF473" s="145"/>
      <c r="EG473" s="145"/>
      <c r="EH473" s="145"/>
      <c r="EI473" s="145"/>
      <c r="EJ473" s="145"/>
      <c r="EK473" s="145"/>
      <c r="EL473" s="145"/>
      <c r="EM473" s="145"/>
      <c r="EN473" s="145"/>
      <c r="EO473" s="145"/>
    </row>
    <row r="474" spans="1:145" ht="13.5">
      <c r="A474" s="145"/>
      <c r="B474" s="145"/>
      <c r="DY474" s="145"/>
      <c r="DZ474" s="145"/>
      <c r="EA474" s="145"/>
      <c r="EB474" s="145"/>
      <c r="EC474" s="145"/>
      <c r="ED474" s="145"/>
      <c r="EE474" s="145"/>
      <c r="EF474" s="145"/>
      <c r="EG474" s="145"/>
      <c r="EH474" s="145"/>
      <c r="EI474" s="145"/>
      <c r="EJ474" s="145"/>
      <c r="EK474" s="145"/>
      <c r="EL474" s="145"/>
      <c r="EM474" s="145"/>
      <c r="EN474" s="145"/>
      <c r="EO474" s="145"/>
    </row>
    <row r="475" spans="1:145" ht="13.5">
      <c r="A475" s="145"/>
      <c r="B475" s="145"/>
      <c r="DY475" s="145"/>
      <c r="DZ475" s="145"/>
      <c r="EA475" s="145"/>
      <c r="EB475" s="145"/>
      <c r="EC475" s="145"/>
      <c r="ED475" s="145"/>
      <c r="EE475" s="145"/>
      <c r="EF475" s="145"/>
      <c r="EG475" s="145"/>
      <c r="EH475" s="145"/>
      <c r="EI475" s="145"/>
      <c r="EJ475" s="145"/>
      <c r="EK475" s="145"/>
      <c r="EL475" s="145"/>
      <c r="EM475" s="145"/>
      <c r="EN475" s="145"/>
      <c r="EO475" s="145"/>
    </row>
    <row r="476" spans="1:145" ht="13.5">
      <c r="A476" s="145"/>
      <c r="B476" s="145"/>
      <c r="DY476" s="145"/>
      <c r="DZ476" s="145"/>
      <c r="EA476" s="145"/>
      <c r="EB476" s="145"/>
      <c r="EC476" s="145"/>
      <c r="ED476" s="145"/>
      <c r="EE476" s="145"/>
      <c r="EF476" s="145"/>
      <c r="EG476" s="145"/>
      <c r="EH476" s="145"/>
      <c r="EI476" s="145"/>
      <c r="EJ476" s="145"/>
      <c r="EK476" s="145"/>
      <c r="EL476" s="145"/>
      <c r="EM476" s="145"/>
      <c r="EN476" s="145"/>
      <c r="EO476" s="145"/>
    </row>
    <row r="477" spans="1:145" ht="13.5">
      <c r="A477" s="145"/>
      <c r="B477" s="145"/>
      <c r="DY477" s="145"/>
      <c r="DZ477" s="145"/>
      <c r="EA477" s="145"/>
      <c r="EB477" s="145"/>
      <c r="EC477" s="145"/>
      <c r="ED477" s="145"/>
      <c r="EE477" s="145"/>
      <c r="EF477" s="145"/>
      <c r="EG477" s="145"/>
      <c r="EH477" s="145"/>
      <c r="EI477" s="145"/>
      <c r="EJ477" s="145"/>
      <c r="EK477" s="145"/>
      <c r="EL477" s="145"/>
      <c r="EM477" s="145"/>
      <c r="EN477" s="145"/>
      <c r="EO477" s="145"/>
    </row>
    <row r="478" spans="1:145" ht="13.5">
      <c r="A478" s="145"/>
      <c r="B478" s="145"/>
      <c r="DY478" s="145"/>
      <c r="DZ478" s="145"/>
      <c r="EA478" s="145"/>
      <c r="EB478" s="145"/>
      <c r="EC478" s="145"/>
      <c r="ED478" s="145"/>
      <c r="EE478" s="145"/>
      <c r="EF478" s="145"/>
      <c r="EG478" s="145"/>
      <c r="EH478" s="145"/>
      <c r="EI478" s="145"/>
      <c r="EJ478" s="145"/>
      <c r="EK478" s="145"/>
      <c r="EL478" s="145"/>
      <c r="EM478" s="145"/>
      <c r="EN478" s="145"/>
      <c r="EO478" s="145"/>
    </row>
    <row r="479" spans="1:145" ht="13.5">
      <c r="A479" s="145"/>
      <c r="B479" s="145"/>
      <c r="DY479" s="145"/>
      <c r="DZ479" s="145"/>
      <c r="EA479" s="145"/>
      <c r="EB479" s="145"/>
      <c r="EC479" s="145"/>
      <c r="ED479" s="145"/>
      <c r="EE479" s="145"/>
      <c r="EF479" s="145"/>
      <c r="EG479" s="145"/>
      <c r="EH479" s="145"/>
      <c r="EI479" s="145"/>
      <c r="EJ479" s="145"/>
      <c r="EK479" s="145"/>
      <c r="EL479" s="145"/>
      <c r="EM479" s="145"/>
      <c r="EN479" s="145"/>
      <c r="EO479" s="145"/>
    </row>
    <row r="480" spans="1:145" ht="13.5">
      <c r="A480" s="145"/>
      <c r="B480" s="145"/>
      <c r="DY480" s="145"/>
      <c r="DZ480" s="145"/>
      <c r="EA480" s="145"/>
      <c r="EB480" s="145"/>
      <c r="EC480" s="145"/>
      <c r="ED480" s="145"/>
      <c r="EE480" s="145"/>
      <c r="EF480" s="145"/>
      <c r="EG480" s="145"/>
      <c r="EH480" s="145"/>
      <c r="EI480" s="145"/>
      <c r="EJ480" s="145"/>
      <c r="EK480" s="145"/>
      <c r="EL480" s="145"/>
      <c r="EM480" s="145"/>
      <c r="EN480" s="145"/>
      <c r="EO480" s="145"/>
    </row>
    <row r="481" spans="1:145" ht="13.5">
      <c r="A481" s="145"/>
      <c r="B481" s="145"/>
      <c r="DY481" s="145"/>
      <c r="DZ481" s="145"/>
      <c r="EA481" s="145"/>
      <c r="EB481" s="145"/>
      <c r="EC481" s="145"/>
      <c r="ED481" s="145"/>
      <c r="EE481" s="145"/>
      <c r="EF481" s="145"/>
      <c r="EG481" s="145"/>
      <c r="EH481" s="145"/>
      <c r="EI481" s="145"/>
      <c r="EJ481" s="145"/>
      <c r="EK481" s="145"/>
      <c r="EL481" s="145"/>
      <c r="EM481" s="145"/>
      <c r="EN481" s="145"/>
      <c r="EO481" s="145"/>
    </row>
    <row r="482" spans="1:145" ht="13.5">
      <c r="A482" s="145"/>
      <c r="B482" s="145"/>
      <c r="DY482" s="145"/>
      <c r="DZ482" s="145"/>
      <c r="EA482" s="145"/>
      <c r="EB482" s="145"/>
      <c r="EC482" s="145"/>
      <c r="ED482" s="145"/>
      <c r="EE482" s="145"/>
      <c r="EF482" s="145"/>
      <c r="EG482" s="145"/>
      <c r="EH482" s="145"/>
      <c r="EI482" s="145"/>
      <c r="EJ482" s="145"/>
      <c r="EK482" s="145"/>
      <c r="EL482" s="145"/>
      <c r="EM482" s="145"/>
      <c r="EN482" s="145"/>
      <c r="EO482" s="145"/>
    </row>
    <row r="483" spans="1:145" ht="13.5">
      <c r="A483" s="145"/>
      <c r="B483" s="145"/>
      <c r="DY483" s="145"/>
      <c r="DZ483" s="145"/>
      <c r="EA483" s="145"/>
      <c r="EB483" s="145"/>
      <c r="EC483" s="145"/>
      <c r="ED483" s="145"/>
      <c r="EE483" s="145"/>
      <c r="EF483" s="145"/>
      <c r="EG483" s="145"/>
      <c r="EH483" s="145"/>
      <c r="EI483" s="145"/>
      <c r="EJ483" s="145"/>
      <c r="EK483" s="145"/>
      <c r="EL483" s="145"/>
      <c r="EM483" s="145"/>
      <c r="EN483" s="145"/>
      <c r="EO483" s="145"/>
    </row>
    <row r="484" spans="1:145" ht="13.5">
      <c r="A484" s="145"/>
      <c r="B484" s="145"/>
      <c r="DY484" s="145"/>
      <c r="DZ484" s="145"/>
      <c r="EA484" s="145"/>
      <c r="EB484" s="145"/>
      <c r="EC484" s="145"/>
      <c r="ED484" s="145"/>
      <c r="EE484" s="145"/>
      <c r="EF484" s="145"/>
      <c r="EG484" s="145"/>
      <c r="EH484" s="145"/>
      <c r="EI484" s="145"/>
      <c r="EJ484" s="145"/>
      <c r="EK484" s="145"/>
      <c r="EL484" s="145"/>
      <c r="EM484" s="145"/>
      <c r="EN484" s="145"/>
      <c r="EO484" s="145"/>
    </row>
    <row r="485" spans="1:145" ht="13.5">
      <c r="A485" s="145"/>
      <c r="B485" s="145"/>
      <c r="DY485" s="145"/>
      <c r="DZ485" s="145"/>
      <c r="EA485" s="145"/>
      <c r="EB485" s="145"/>
      <c r="EC485" s="145"/>
      <c r="ED485" s="145"/>
      <c r="EE485" s="145"/>
      <c r="EF485" s="145"/>
      <c r="EG485" s="145"/>
      <c r="EH485" s="145"/>
      <c r="EI485" s="145"/>
      <c r="EJ485" s="145"/>
      <c r="EK485" s="145"/>
      <c r="EL485" s="145"/>
      <c r="EM485" s="145"/>
      <c r="EN485" s="145"/>
      <c r="EO485" s="145"/>
    </row>
    <row r="486" spans="1:145" ht="13.5">
      <c r="A486" s="145"/>
      <c r="B486" s="145"/>
      <c r="DY486" s="145"/>
      <c r="DZ486" s="145"/>
      <c r="EA486" s="145"/>
      <c r="EB486" s="145"/>
      <c r="EC486" s="145"/>
      <c r="ED486" s="145"/>
      <c r="EE486" s="145"/>
      <c r="EF486" s="145"/>
      <c r="EG486" s="145"/>
      <c r="EH486" s="145"/>
      <c r="EI486" s="145"/>
      <c r="EJ486" s="145"/>
      <c r="EK486" s="145"/>
      <c r="EL486" s="145"/>
      <c r="EM486" s="145"/>
      <c r="EN486" s="145"/>
      <c r="EO486" s="145"/>
    </row>
    <row r="487" spans="1:145" ht="13.5">
      <c r="A487" s="145"/>
      <c r="B487" s="145"/>
      <c r="DY487" s="145"/>
      <c r="DZ487" s="145"/>
      <c r="EA487" s="145"/>
      <c r="EB487" s="145"/>
      <c r="EC487" s="145"/>
      <c r="ED487" s="145"/>
      <c r="EE487" s="145"/>
      <c r="EF487" s="145"/>
      <c r="EG487" s="145"/>
      <c r="EH487" s="145"/>
      <c r="EI487" s="145"/>
      <c r="EJ487" s="145"/>
      <c r="EK487" s="145"/>
      <c r="EL487" s="145"/>
      <c r="EM487" s="145"/>
      <c r="EN487" s="145"/>
      <c r="EO487" s="145"/>
    </row>
    <row r="488" spans="1:145" ht="13.5">
      <c r="A488" s="145"/>
      <c r="B488" s="145"/>
      <c r="DY488" s="145"/>
      <c r="DZ488" s="145"/>
      <c r="EA488" s="145"/>
      <c r="EB488" s="145"/>
      <c r="EC488" s="145"/>
      <c r="ED488" s="145"/>
      <c r="EE488" s="145"/>
      <c r="EF488" s="145"/>
      <c r="EG488" s="145"/>
      <c r="EH488" s="145"/>
      <c r="EI488" s="145"/>
      <c r="EJ488" s="145"/>
      <c r="EK488" s="145"/>
      <c r="EL488" s="145"/>
      <c r="EM488" s="145"/>
      <c r="EN488" s="145"/>
      <c r="EO488" s="145"/>
    </row>
    <row r="489" spans="1:145" ht="13.5">
      <c r="A489" s="145"/>
      <c r="B489" s="145"/>
      <c r="DY489" s="145"/>
      <c r="DZ489" s="145"/>
      <c r="EA489" s="145"/>
      <c r="EB489" s="145"/>
      <c r="EC489" s="145"/>
      <c r="ED489" s="145"/>
      <c r="EE489" s="145"/>
      <c r="EF489" s="145"/>
      <c r="EG489" s="145"/>
      <c r="EH489" s="145"/>
      <c r="EI489" s="145"/>
      <c r="EJ489" s="145"/>
      <c r="EK489" s="145"/>
      <c r="EL489" s="145"/>
      <c r="EM489" s="145"/>
      <c r="EN489" s="145"/>
      <c r="EO489" s="145"/>
    </row>
    <row r="490" spans="1:145" ht="13.5">
      <c r="A490" s="145"/>
      <c r="B490" s="145"/>
      <c r="DY490" s="145"/>
      <c r="DZ490" s="145"/>
      <c r="EA490" s="145"/>
      <c r="EB490" s="145"/>
      <c r="EC490" s="145"/>
      <c r="ED490" s="145"/>
      <c r="EE490" s="145"/>
      <c r="EF490" s="145"/>
      <c r="EG490" s="145"/>
      <c r="EH490" s="145"/>
      <c r="EI490" s="145"/>
      <c r="EJ490" s="145"/>
      <c r="EK490" s="145"/>
      <c r="EL490" s="145"/>
      <c r="EM490" s="145"/>
      <c r="EN490" s="145"/>
      <c r="EO490" s="145"/>
    </row>
    <row r="491" spans="1:145" ht="13.5">
      <c r="A491" s="145"/>
      <c r="B491" s="145"/>
      <c r="DY491" s="145"/>
      <c r="DZ491" s="145"/>
      <c r="EA491" s="145"/>
      <c r="EB491" s="145"/>
      <c r="EC491" s="145"/>
      <c r="ED491" s="145"/>
      <c r="EE491" s="145"/>
      <c r="EF491" s="145"/>
      <c r="EG491" s="145"/>
      <c r="EH491" s="145"/>
      <c r="EI491" s="145"/>
      <c r="EJ491" s="145"/>
      <c r="EK491" s="145"/>
      <c r="EL491" s="145"/>
      <c r="EM491" s="145"/>
      <c r="EN491" s="145"/>
      <c r="EO491" s="145"/>
    </row>
    <row r="492" spans="1:145" ht="13.5">
      <c r="A492" s="145"/>
      <c r="B492" s="145"/>
      <c r="DY492" s="145"/>
      <c r="DZ492" s="145"/>
      <c r="EA492" s="145"/>
      <c r="EB492" s="145"/>
      <c r="EC492" s="145"/>
      <c r="ED492" s="145"/>
      <c r="EE492" s="145"/>
      <c r="EF492" s="145"/>
      <c r="EG492" s="145"/>
      <c r="EH492" s="145"/>
      <c r="EI492" s="145"/>
      <c r="EJ492" s="145"/>
      <c r="EK492" s="145"/>
      <c r="EL492" s="145"/>
      <c r="EM492" s="145"/>
      <c r="EN492" s="145"/>
      <c r="EO492" s="145"/>
    </row>
    <row r="493" spans="1:145" ht="13.5">
      <c r="A493" s="145"/>
      <c r="B493" s="145"/>
      <c r="DY493" s="145"/>
      <c r="DZ493" s="145"/>
      <c r="EA493" s="145"/>
      <c r="EB493" s="145"/>
      <c r="EC493" s="145"/>
      <c r="ED493" s="145"/>
      <c r="EE493" s="145"/>
      <c r="EF493" s="145"/>
      <c r="EG493" s="145"/>
      <c r="EH493" s="145"/>
      <c r="EI493" s="145"/>
      <c r="EJ493" s="145"/>
      <c r="EK493" s="145"/>
      <c r="EL493" s="145"/>
      <c r="EM493" s="145"/>
      <c r="EN493" s="145"/>
      <c r="EO493" s="145"/>
    </row>
    <row r="494" spans="1:145" ht="13.5">
      <c r="A494" s="145"/>
      <c r="B494" s="145"/>
      <c r="DY494" s="145"/>
      <c r="DZ494" s="145"/>
      <c r="EA494" s="145"/>
      <c r="EB494" s="145"/>
      <c r="EC494" s="145"/>
      <c r="ED494" s="145"/>
      <c r="EE494" s="145"/>
      <c r="EF494" s="145"/>
      <c r="EG494" s="145"/>
      <c r="EH494" s="145"/>
      <c r="EI494" s="145"/>
      <c r="EJ494" s="145"/>
      <c r="EK494" s="145"/>
      <c r="EL494" s="145"/>
      <c r="EM494" s="145"/>
      <c r="EN494" s="145"/>
      <c r="EO494" s="145"/>
    </row>
    <row r="495" spans="1:145" ht="13.5">
      <c r="A495" s="145"/>
      <c r="B495" s="145"/>
      <c r="DY495" s="145"/>
      <c r="DZ495" s="145"/>
      <c r="EA495" s="145"/>
      <c r="EB495" s="145"/>
      <c r="EC495" s="145"/>
      <c r="ED495" s="145"/>
      <c r="EE495" s="145"/>
      <c r="EF495" s="145"/>
      <c r="EG495" s="145"/>
      <c r="EH495" s="145"/>
      <c r="EI495" s="145"/>
      <c r="EJ495" s="145"/>
      <c r="EK495" s="145"/>
      <c r="EL495" s="145"/>
      <c r="EM495" s="145"/>
      <c r="EN495" s="145"/>
      <c r="EO495" s="145"/>
    </row>
    <row r="496" spans="1:145" ht="13.5">
      <c r="A496" s="145"/>
      <c r="B496" s="145"/>
      <c r="DY496" s="145"/>
      <c r="DZ496" s="145"/>
      <c r="EA496" s="145"/>
      <c r="EB496" s="145"/>
      <c r="EC496" s="145"/>
      <c r="ED496" s="145"/>
      <c r="EE496" s="145"/>
      <c r="EF496" s="145"/>
      <c r="EG496" s="145"/>
      <c r="EH496" s="145"/>
      <c r="EI496" s="145"/>
      <c r="EJ496" s="145"/>
      <c r="EK496" s="145"/>
      <c r="EL496" s="145"/>
      <c r="EM496" s="145"/>
      <c r="EN496" s="145"/>
      <c r="EO496" s="145"/>
    </row>
    <row r="497" spans="1:145" ht="13.5">
      <c r="A497" s="145"/>
      <c r="B497" s="145"/>
      <c r="DY497" s="145"/>
      <c r="DZ497" s="145"/>
      <c r="EA497" s="145"/>
      <c r="EB497" s="145"/>
      <c r="EC497" s="145"/>
      <c r="ED497" s="145"/>
      <c r="EE497" s="145"/>
      <c r="EF497" s="145"/>
      <c r="EG497" s="145"/>
      <c r="EH497" s="145"/>
      <c r="EI497" s="145"/>
      <c r="EJ497" s="145"/>
      <c r="EK497" s="145"/>
      <c r="EL497" s="145"/>
      <c r="EM497" s="145"/>
      <c r="EN497" s="145"/>
      <c r="EO497" s="145"/>
    </row>
    <row r="498" spans="1:145" ht="13.5">
      <c r="A498" s="145"/>
      <c r="B498" s="145"/>
      <c r="DY498" s="145"/>
      <c r="DZ498" s="145"/>
      <c r="EA498" s="145"/>
      <c r="EB498" s="145"/>
      <c r="EC498" s="145"/>
      <c r="ED498" s="145"/>
      <c r="EE498" s="145"/>
      <c r="EF498" s="145"/>
      <c r="EG498" s="145"/>
      <c r="EH498" s="145"/>
      <c r="EI498" s="145"/>
      <c r="EJ498" s="145"/>
      <c r="EK498" s="145"/>
      <c r="EL498" s="145"/>
      <c r="EM498" s="145"/>
      <c r="EN498" s="145"/>
      <c r="EO498" s="145"/>
    </row>
    <row r="499" spans="1:145" ht="13.5">
      <c r="A499" s="145"/>
      <c r="B499" s="145"/>
      <c r="DY499" s="145"/>
      <c r="DZ499" s="145"/>
      <c r="EA499" s="145"/>
      <c r="EB499" s="145"/>
      <c r="EC499" s="145"/>
      <c r="ED499" s="145"/>
      <c r="EE499" s="145"/>
      <c r="EF499" s="145"/>
      <c r="EG499" s="145"/>
      <c r="EH499" s="145"/>
      <c r="EI499" s="145"/>
      <c r="EJ499" s="145"/>
      <c r="EK499" s="145"/>
      <c r="EL499" s="145"/>
      <c r="EM499" s="145"/>
      <c r="EN499" s="145"/>
      <c r="EO499" s="145"/>
    </row>
    <row r="500" spans="1:145" ht="13.5">
      <c r="A500" s="145"/>
      <c r="B500" s="145"/>
      <c r="DY500" s="145"/>
      <c r="DZ500" s="145"/>
      <c r="EA500" s="145"/>
      <c r="EB500" s="145"/>
      <c r="EC500" s="145"/>
      <c r="ED500" s="145"/>
      <c r="EE500" s="145"/>
      <c r="EF500" s="145"/>
      <c r="EG500" s="145"/>
      <c r="EH500" s="145"/>
      <c r="EI500" s="145"/>
      <c r="EJ500" s="145"/>
      <c r="EK500" s="145"/>
      <c r="EL500" s="145"/>
      <c r="EM500" s="145"/>
      <c r="EN500" s="145"/>
      <c r="EO500" s="145"/>
    </row>
    <row r="501" spans="1:145" ht="13.5">
      <c r="A501" s="145"/>
      <c r="B501" s="145"/>
      <c r="DY501" s="145"/>
      <c r="DZ501" s="145"/>
      <c r="EA501" s="145"/>
      <c r="EB501" s="145"/>
      <c r="EC501" s="145"/>
      <c r="ED501" s="145"/>
      <c r="EE501" s="145"/>
      <c r="EF501" s="145"/>
      <c r="EG501" s="145"/>
      <c r="EH501" s="145"/>
      <c r="EI501" s="145"/>
      <c r="EJ501" s="145"/>
      <c r="EK501" s="145"/>
      <c r="EL501" s="145"/>
      <c r="EM501" s="145"/>
      <c r="EN501" s="145"/>
      <c r="EO501" s="145"/>
    </row>
    <row r="502" spans="1:145" ht="13.5">
      <c r="A502" s="145"/>
      <c r="B502" s="145"/>
      <c r="DY502" s="145"/>
      <c r="DZ502" s="145"/>
      <c r="EA502" s="145"/>
      <c r="EB502" s="145"/>
      <c r="EC502" s="145"/>
      <c r="ED502" s="145"/>
      <c r="EE502" s="145"/>
      <c r="EF502" s="145"/>
      <c r="EG502" s="145"/>
      <c r="EH502" s="145"/>
      <c r="EI502" s="145"/>
      <c r="EJ502" s="145"/>
      <c r="EK502" s="145"/>
      <c r="EL502" s="145"/>
      <c r="EM502" s="145"/>
      <c r="EN502" s="145"/>
      <c r="EO502" s="145"/>
    </row>
    <row r="503" spans="1:145" ht="13.5">
      <c r="A503" s="145"/>
      <c r="B503" s="145"/>
      <c r="DY503" s="145"/>
      <c r="DZ503" s="145"/>
      <c r="EA503" s="145"/>
      <c r="EB503" s="145"/>
      <c r="EC503" s="145"/>
      <c r="ED503" s="145"/>
      <c r="EE503" s="145"/>
      <c r="EF503" s="145"/>
      <c r="EG503" s="145"/>
      <c r="EH503" s="145"/>
      <c r="EI503" s="145"/>
      <c r="EJ503" s="145"/>
      <c r="EK503" s="145"/>
      <c r="EL503" s="145"/>
      <c r="EM503" s="145"/>
      <c r="EN503" s="145"/>
      <c r="EO503" s="145"/>
    </row>
    <row r="504" spans="1:145" ht="13.5">
      <c r="A504" s="145"/>
      <c r="B504" s="145"/>
      <c r="DY504" s="145"/>
      <c r="DZ504" s="145"/>
      <c r="EA504" s="145"/>
      <c r="EB504" s="145"/>
      <c r="EC504" s="145"/>
      <c r="ED504" s="145"/>
      <c r="EE504" s="145"/>
      <c r="EF504" s="145"/>
      <c r="EG504" s="145"/>
      <c r="EH504" s="145"/>
      <c r="EI504" s="145"/>
      <c r="EJ504" s="145"/>
      <c r="EK504" s="145"/>
      <c r="EL504" s="145"/>
      <c r="EM504" s="145"/>
      <c r="EN504" s="145"/>
      <c r="EO504" s="145"/>
    </row>
    <row r="505" spans="1:145" ht="13.5">
      <c r="A505" s="145"/>
      <c r="B505" s="145"/>
      <c r="DY505" s="145"/>
      <c r="DZ505" s="145"/>
      <c r="EA505" s="145"/>
      <c r="EB505" s="145"/>
      <c r="EC505" s="145"/>
      <c r="ED505" s="145"/>
      <c r="EE505" s="145"/>
      <c r="EF505" s="145"/>
      <c r="EG505" s="145"/>
      <c r="EH505" s="145"/>
      <c r="EI505" s="145"/>
      <c r="EJ505" s="145"/>
      <c r="EK505" s="145"/>
      <c r="EL505" s="145"/>
      <c r="EM505" s="145"/>
      <c r="EN505" s="145"/>
      <c r="EO505" s="145"/>
    </row>
    <row r="506" spans="1:145" ht="13.5">
      <c r="A506" s="145"/>
      <c r="B506" s="145"/>
      <c r="DY506" s="145"/>
      <c r="DZ506" s="145"/>
      <c r="EA506" s="145"/>
      <c r="EB506" s="145"/>
      <c r="EC506" s="145"/>
      <c r="ED506" s="145"/>
      <c r="EE506" s="145"/>
      <c r="EF506" s="145"/>
      <c r="EG506" s="145"/>
      <c r="EH506" s="145"/>
      <c r="EI506" s="145"/>
      <c r="EJ506" s="145"/>
      <c r="EK506" s="145"/>
      <c r="EL506" s="145"/>
      <c r="EM506" s="145"/>
      <c r="EN506" s="145"/>
      <c r="EO506" s="145"/>
    </row>
    <row r="507" spans="1:145" ht="13.5">
      <c r="A507" s="145"/>
      <c r="B507" s="145"/>
      <c r="DY507" s="145"/>
      <c r="DZ507" s="145"/>
      <c r="EA507" s="145"/>
      <c r="EB507" s="145"/>
      <c r="EC507" s="145"/>
      <c r="ED507" s="145"/>
      <c r="EE507" s="145"/>
      <c r="EF507" s="145"/>
      <c r="EG507" s="145"/>
      <c r="EH507" s="145"/>
      <c r="EI507" s="145"/>
      <c r="EJ507" s="145"/>
      <c r="EK507" s="145"/>
      <c r="EL507" s="145"/>
      <c r="EM507" s="145"/>
      <c r="EN507" s="145"/>
      <c r="EO507" s="145"/>
    </row>
    <row r="508" spans="1:145" ht="13.5">
      <c r="A508" s="145"/>
      <c r="B508" s="145"/>
      <c r="DY508" s="145"/>
      <c r="DZ508" s="145"/>
      <c r="EA508" s="145"/>
      <c r="EB508" s="145"/>
      <c r="EC508" s="145"/>
      <c r="ED508" s="145"/>
      <c r="EE508" s="145"/>
      <c r="EF508" s="145"/>
      <c r="EG508" s="145"/>
      <c r="EH508" s="145"/>
      <c r="EI508" s="145"/>
      <c r="EJ508" s="145"/>
      <c r="EK508" s="145"/>
      <c r="EL508" s="145"/>
      <c r="EM508" s="145"/>
      <c r="EN508" s="145"/>
      <c r="EO508" s="145"/>
    </row>
    <row r="509" spans="1:145" ht="13.5">
      <c r="A509" s="145"/>
      <c r="B509" s="145"/>
      <c r="DY509" s="145"/>
      <c r="DZ509" s="145"/>
      <c r="EA509" s="145"/>
      <c r="EB509" s="145"/>
      <c r="EC509" s="145"/>
      <c r="ED509" s="145"/>
      <c r="EE509" s="145"/>
      <c r="EF509" s="145"/>
      <c r="EG509" s="145"/>
      <c r="EH509" s="145"/>
      <c r="EI509" s="145"/>
      <c r="EJ509" s="145"/>
      <c r="EK509" s="145"/>
      <c r="EL509" s="145"/>
      <c r="EM509" s="145"/>
      <c r="EN509" s="145"/>
      <c r="EO509" s="145"/>
    </row>
    <row r="510" spans="1:145" ht="13.5">
      <c r="A510" s="145"/>
      <c r="B510" s="145"/>
      <c r="DY510" s="145"/>
      <c r="DZ510" s="145"/>
      <c r="EA510" s="145"/>
      <c r="EB510" s="145"/>
      <c r="EC510" s="145"/>
      <c r="ED510" s="145"/>
      <c r="EE510" s="145"/>
      <c r="EF510" s="145"/>
      <c r="EG510" s="145"/>
      <c r="EH510" s="145"/>
      <c r="EI510" s="145"/>
      <c r="EJ510" s="145"/>
      <c r="EK510" s="145"/>
      <c r="EL510" s="145"/>
      <c r="EM510" s="145"/>
      <c r="EN510" s="145"/>
      <c r="EO510" s="145"/>
    </row>
    <row r="511" spans="1:145" ht="13.5">
      <c r="A511" s="145"/>
      <c r="B511" s="145"/>
      <c r="DY511" s="145"/>
      <c r="DZ511" s="145"/>
      <c r="EA511" s="145"/>
      <c r="EB511" s="145"/>
      <c r="EC511" s="145"/>
      <c r="ED511" s="145"/>
      <c r="EE511" s="145"/>
      <c r="EF511" s="145"/>
      <c r="EG511" s="145"/>
      <c r="EH511" s="145"/>
      <c r="EI511" s="145"/>
      <c r="EJ511" s="145"/>
      <c r="EK511" s="145"/>
      <c r="EL511" s="145"/>
      <c r="EM511" s="145"/>
      <c r="EN511" s="145"/>
      <c r="EO511" s="145"/>
    </row>
    <row r="512" spans="1:145" ht="13.5">
      <c r="A512" s="145"/>
      <c r="B512" s="145"/>
      <c r="DY512" s="145"/>
      <c r="DZ512" s="145"/>
      <c r="EA512" s="145"/>
      <c r="EB512" s="145"/>
      <c r="EC512" s="145"/>
      <c r="ED512" s="145"/>
      <c r="EE512" s="145"/>
      <c r="EF512" s="145"/>
      <c r="EG512" s="145"/>
      <c r="EH512" s="145"/>
      <c r="EI512" s="145"/>
      <c r="EJ512" s="145"/>
      <c r="EK512" s="145"/>
      <c r="EL512" s="145"/>
      <c r="EM512" s="145"/>
      <c r="EN512" s="145"/>
      <c r="EO512" s="145"/>
    </row>
    <row r="513" spans="1:145" ht="13.5">
      <c r="A513" s="145"/>
      <c r="B513" s="145"/>
      <c r="DY513" s="145"/>
      <c r="DZ513" s="145"/>
      <c r="EA513" s="145"/>
      <c r="EB513" s="145"/>
      <c r="EC513" s="145"/>
      <c r="ED513" s="145"/>
      <c r="EE513" s="145"/>
      <c r="EF513" s="145"/>
      <c r="EG513" s="145"/>
      <c r="EH513" s="145"/>
      <c r="EI513" s="145"/>
      <c r="EJ513" s="145"/>
      <c r="EK513" s="145"/>
      <c r="EL513" s="145"/>
      <c r="EM513" s="145"/>
      <c r="EN513" s="145"/>
      <c r="EO513" s="145"/>
    </row>
    <row r="514" spans="1:145" ht="13.5">
      <c r="A514" s="145"/>
      <c r="B514" s="145"/>
      <c r="DY514" s="145"/>
      <c r="DZ514" s="145"/>
      <c r="EA514" s="145"/>
      <c r="EB514" s="145"/>
      <c r="EC514" s="145"/>
      <c r="ED514" s="145"/>
      <c r="EE514" s="145"/>
      <c r="EF514" s="145"/>
      <c r="EG514" s="145"/>
      <c r="EH514" s="145"/>
      <c r="EI514" s="145"/>
      <c r="EJ514" s="145"/>
      <c r="EK514" s="145"/>
      <c r="EL514" s="145"/>
      <c r="EM514" s="145"/>
      <c r="EN514" s="145"/>
      <c r="EO514" s="145"/>
    </row>
    <row r="515" spans="1:145" ht="13.5">
      <c r="A515" s="145"/>
      <c r="B515" s="145"/>
      <c r="DY515" s="145"/>
      <c r="DZ515" s="145"/>
      <c r="EA515" s="145"/>
      <c r="EB515" s="145"/>
      <c r="EC515" s="145"/>
      <c r="ED515" s="145"/>
      <c r="EE515" s="145"/>
      <c r="EF515" s="145"/>
      <c r="EG515" s="145"/>
      <c r="EH515" s="145"/>
      <c r="EI515" s="145"/>
      <c r="EJ515" s="145"/>
      <c r="EK515" s="145"/>
      <c r="EL515" s="145"/>
      <c r="EM515" s="145"/>
      <c r="EN515" s="145"/>
      <c r="EO515" s="145"/>
    </row>
    <row r="516" spans="1:145" ht="13.5">
      <c r="A516" s="145"/>
      <c r="B516" s="145"/>
      <c r="DY516" s="145"/>
      <c r="DZ516" s="145"/>
      <c r="EA516" s="145"/>
      <c r="EB516" s="145"/>
      <c r="EC516" s="145"/>
      <c r="ED516" s="145"/>
      <c r="EE516" s="145"/>
      <c r="EF516" s="145"/>
      <c r="EG516" s="145"/>
      <c r="EH516" s="145"/>
      <c r="EI516" s="145"/>
      <c r="EJ516" s="145"/>
      <c r="EK516" s="145"/>
      <c r="EL516" s="145"/>
      <c r="EM516" s="145"/>
      <c r="EN516" s="145"/>
      <c r="EO516" s="145"/>
    </row>
    <row r="517" spans="1:145" ht="13.5">
      <c r="A517" s="145"/>
      <c r="B517" s="145"/>
      <c r="DY517" s="145"/>
      <c r="DZ517" s="145"/>
      <c r="EA517" s="145"/>
      <c r="EB517" s="145"/>
      <c r="EC517" s="145"/>
      <c r="ED517" s="145"/>
      <c r="EE517" s="145"/>
      <c r="EF517" s="145"/>
      <c r="EG517" s="145"/>
      <c r="EH517" s="145"/>
      <c r="EI517" s="145"/>
      <c r="EJ517" s="145"/>
      <c r="EK517" s="145"/>
      <c r="EL517" s="145"/>
      <c r="EM517" s="145"/>
      <c r="EN517" s="145"/>
      <c r="EO517" s="145"/>
    </row>
    <row r="518" spans="1:145" ht="13.5">
      <c r="A518" s="145"/>
      <c r="B518" s="145"/>
      <c r="DY518" s="145"/>
      <c r="DZ518" s="145"/>
      <c r="EA518" s="145"/>
      <c r="EB518" s="145"/>
      <c r="EC518" s="145"/>
      <c r="ED518" s="145"/>
      <c r="EE518" s="145"/>
      <c r="EF518" s="145"/>
      <c r="EG518" s="145"/>
      <c r="EH518" s="145"/>
      <c r="EI518" s="145"/>
      <c r="EJ518" s="145"/>
      <c r="EK518" s="145"/>
      <c r="EL518" s="145"/>
      <c r="EM518" s="145"/>
      <c r="EN518" s="145"/>
      <c r="EO518" s="145"/>
    </row>
    <row r="519" spans="1:145" ht="13.5">
      <c r="A519" s="145"/>
      <c r="B519" s="145"/>
      <c r="DY519" s="145"/>
      <c r="DZ519" s="145"/>
      <c r="EA519" s="145"/>
      <c r="EB519" s="145"/>
      <c r="EC519" s="145"/>
      <c r="ED519" s="145"/>
      <c r="EE519" s="145"/>
      <c r="EF519" s="145"/>
      <c r="EG519" s="145"/>
      <c r="EH519" s="145"/>
      <c r="EI519" s="145"/>
      <c r="EJ519" s="145"/>
      <c r="EK519" s="145"/>
      <c r="EL519" s="145"/>
      <c r="EM519" s="145"/>
      <c r="EN519" s="145"/>
      <c r="EO519" s="145"/>
    </row>
    <row r="520" spans="1:145" ht="13.5">
      <c r="A520" s="145"/>
      <c r="B520" s="145"/>
      <c r="DY520" s="145"/>
      <c r="DZ520" s="145"/>
      <c r="EA520" s="145"/>
      <c r="EB520" s="145"/>
      <c r="EC520" s="145"/>
      <c r="ED520" s="145"/>
      <c r="EE520" s="145"/>
      <c r="EF520" s="145"/>
      <c r="EG520" s="145"/>
      <c r="EH520" s="145"/>
      <c r="EI520" s="145"/>
      <c r="EJ520" s="145"/>
      <c r="EK520" s="145"/>
      <c r="EL520" s="145"/>
      <c r="EM520" s="145"/>
      <c r="EN520" s="145"/>
      <c r="EO520" s="145"/>
    </row>
    <row r="521" spans="1:145" ht="13.5">
      <c r="A521" s="145"/>
      <c r="B521" s="145"/>
      <c r="DY521" s="145"/>
      <c r="DZ521" s="145"/>
      <c r="EA521" s="145"/>
      <c r="EB521" s="145"/>
      <c r="EC521" s="145"/>
      <c r="ED521" s="145"/>
      <c r="EE521" s="145"/>
      <c r="EF521" s="145"/>
      <c r="EG521" s="145"/>
      <c r="EH521" s="145"/>
      <c r="EI521" s="145"/>
      <c r="EJ521" s="145"/>
      <c r="EK521" s="145"/>
      <c r="EL521" s="145"/>
      <c r="EM521" s="145"/>
      <c r="EN521" s="145"/>
      <c r="EO521" s="145"/>
    </row>
    <row r="522" spans="1:145" ht="13.5">
      <c r="A522" s="145"/>
      <c r="B522" s="145"/>
      <c r="DY522" s="145"/>
      <c r="DZ522" s="145"/>
      <c r="EA522" s="145"/>
      <c r="EB522" s="145"/>
      <c r="EC522" s="145"/>
      <c r="ED522" s="145"/>
      <c r="EE522" s="145"/>
      <c r="EF522" s="145"/>
      <c r="EG522" s="145"/>
      <c r="EH522" s="145"/>
      <c r="EI522" s="145"/>
      <c r="EJ522" s="145"/>
      <c r="EK522" s="145"/>
      <c r="EL522" s="145"/>
      <c r="EM522" s="145"/>
      <c r="EN522" s="145"/>
      <c r="EO522" s="145"/>
    </row>
    <row r="523" spans="1:145" ht="13.5">
      <c r="A523" s="145"/>
      <c r="B523" s="145"/>
      <c r="DY523" s="145"/>
      <c r="DZ523" s="145"/>
      <c r="EA523" s="145"/>
      <c r="EB523" s="145"/>
      <c r="EC523" s="145"/>
      <c r="ED523" s="145"/>
      <c r="EE523" s="145"/>
      <c r="EF523" s="145"/>
      <c r="EG523" s="145"/>
      <c r="EH523" s="145"/>
      <c r="EI523" s="145"/>
      <c r="EJ523" s="145"/>
      <c r="EK523" s="145"/>
      <c r="EL523" s="145"/>
      <c r="EM523" s="145"/>
      <c r="EN523" s="145"/>
      <c r="EO523" s="145"/>
    </row>
    <row r="524" spans="1:145" ht="13.5">
      <c r="A524" s="145"/>
      <c r="B524" s="145"/>
      <c r="DY524" s="145"/>
      <c r="DZ524" s="145"/>
      <c r="EA524" s="145"/>
      <c r="EB524" s="145"/>
      <c r="EC524" s="145"/>
      <c r="ED524" s="145"/>
      <c r="EE524" s="145"/>
      <c r="EF524" s="145"/>
      <c r="EG524" s="145"/>
      <c r="EH524" s="145"/>
      <c r="EI524" s="145"/>
      <c r="EJ524" s="145"/>
      <c r="EK524" s="145"/>
      <c r="EL524" s="145"/>
      <c r="EM524" s="145"/>
      <c r="EN524" s="145"/>
      <c r="EO524" s="145"/>
    </row>
    <row r="525" spans="1:145" ht="13.5">
      <c r="A525" s="145"/>
      <c r="B525" s="145"/>
      <c r="DY525" s="145"/>
      <c r="DZ525" s="145"/>
      <c r="EA525" s="145"/>
      <c r="EB525" s="145"/>
      <c r="EC525" s="145"/>
      <c r="ED525" s="145"/>
      <c r="EE525" s="145"/>
      <c r="EF525" s="145"/>
      <c r="EG525" s="145"/>
      <c r="EH525" s="145"/>
      <c r="EI525" s="145"/>
      <c r="EJ525" s="145"/>
      <c r="EK525" s="145"/>
      <c r="EL525" s="145"/>
      <c r="EM525" s="145"/>
      <c r="EN525" s="145"/>
      <c r="EO525" s="145"/>
    </row>
    <row r="526" spans="1:145" ht="13.5">
      <c r="A526" s="145"/>
      <c r="B526" s="145"/>
      <c r="DY526" s="145"/>
      <c r="DZ526" s="145"/>
      <c r="EA526" s="145"/>
      <c r="EB526" s="145"/>
      <c r="EC526" s="145"/>
      <c r="ED526" s="145"/>
      <c r="EE526" s="145"/>
      <c r="EF526" s="145"/>
      <c r="EG526" s="145"/>
      <c r="EH526" s="145"/>
      <c r="EI526" s="145"/>
      <c r="EJ526" s="145"/>
      <c r="EK526" s="145"/>
      <c r="EL526" s="145"/>
      <c r="EM526" s="145"/>
      <c r="EN526" s="145"/>
      <c r="EO526" s="145"/>
    </row>
    <row r="527" spans="1:145" ht="13.5">
      <c r="A527" s="145"/>
      <c r="B527" s="145"/>
      <c r="DY527" s="145"/>
      <c r="DZ527" s="145"/>
      <c r="EA527" s="145"/>
      <c r="EB527" s="145"/>
      <c r="EC527" s="145"/>
      <c r="ED527" s="145"/>
      <c r="EE527" s="145"/>
      <c r="EF527" s="145"/>
      <c r="EG527" s="145"/>
      <c r="EH527" s="145"/>
      <c r="EI527" s="145"/>
      <c r="EJ527" s="145"/>
      <c r="EK527" s="145"/>
      <c r="EL527" s="145"/>
      <c r="EM527" s="145"/>
      <c r="EN527" s="145"/>
      <c r="EO527" s="145"/>
    </row>
    <row r="528" spans="1:145" ht="13.5">
      <c r="A528" s="145"/>
      <c r="B528" s="145"/>
      <c r="DY528" s="145"/>
      <c r="DZ528" s="145"/>
      <c r="EA528" s="145"/>
      <c r="EB528" s="145"/>
      <c r="EC528" s="145"/>
      <c r="ED528" s="145"/>
      <c r="EE528" s="145"/>
      <c r="EF528" s="145"/>
      <c r="EG528" s="145"/>
      <c r="EH528" s="145"/>
      <c r="EI528" s="145"/>
      <c r="EJ528" s="145"/>
      <c r="EK528" s="145"/>
      <c r="EL528" s="145"/>
      <c r="EM528" s="145"/>
      <c r="EN528" s="145"/>
      <c r="EO528" s="145"/>
    </row>
    <row r="529" spans="1:145" ht="13.5">
      <c r="A529" s="145"/>
      <c r="B529" s="145"/>
      <c r="DY529" s="145"/>
      <c r="DZ529" s="145"/>
      <c r="EA529" s="145"/>
      <c r="EB529" s="145"/>
      <c r="EC529" s="145"/>
      <c r="ED529" s="145"/>
      <c r="EE529" s="145"/>
      <c r="EF529" s="145"/>
      <c r="EG529" s="145"/>
      <c r="EH529" s="145"/>
      <c r="EI529" s="145"/>
      <c r="EJ529" s="145"/>
      <c r="EK529" s="145"/>
      <c r="EL529" s="145"/>
      <c r="EM529" s="145"/>
      <c r="EN529" s="145"/>
      <c r="EO529" s="145"/>
    </row>
    <row r="530" spans="1:145" ht="13.5">
      <c r="A530" s="145"/>
      <c r="B530" s="145"/>
      <c r="DY530" s="145"/>
      <c r="DZ530" s="145"/>
      <c r="EA530" s="145"/>
      <c r="EB530" s="145"/>
      <c r="EC530" s="145"/>
      <c r="ED530" s="145"/>
      <c r="EE530" s="145"/>
      <c r="EF530" s="145"/>
      <c r="EG530" s="145"/>
      <c r="EH530" s="145"/>
      <c r="EI530" s="145"/>
      <c r="EJ530" s="145"/>
      <c r="EK530" s="145"/>
      <c r="EL530" s="145"/>
      <c r="EM530" s="145"/>
      <c r="EN530" s="145"/>
      <c r="EO530" s="145"/>
    </row>
    <row r="531" spans="1:145" ht="13.5">
      <c r="A531" s="145"/>
      <c r="B531" s="145"/>
      <c r="DY531" s="145"/>
      <c r="DZ531" s="145"/>
      <c r="EA531" s="145"/>
      <c r="EB531" s="145"/>
      <c r="EC531" s="145"/>
      <c r="ED531" s="145"/>
      <c r="EE531" s="145"/>
      <c r="EF531" s="145"/>
      <c r="EG531" s="145"/>
      <c r="EH531" s="145"/>
      <c r="EI531" s="145"/>
      <c r="EJ531" s="145"/>
      <c r="EK531" s="145"/>
      <c r="EL531" s="145"/>
      <c r="EM531" s="145"/>
      <c r="EN531" s="145"/>
      <c r="EO531" s="145"/>
    </row>
    <row r="532" spans="1:145" ht="13.5">
      <c r="A532" s="145"/>
      <c r="B532" s="145"/>
      <c r="DY532" s="145"/>
      <c r="DZ532" s="145"/>
      <c r="EA532" s="145"/>
      <c r="EB532" s="145"/>
      <c r="EC532" s="145"/>
      <c r="ED532" s="145"/>
      <c r="EE532" s="145"/>
      <c r="EF532" s="145"/>
      <c r="EG532" s="145"/>
      <c r="EH532" s="145"/>
      <c r="EI532" s="145"/>
      <c r="EJ532" s="145"/>
      <c r="EK532" s="145"/>
      <c r="EL532" s="145"/>
      <c r="EM532" s="145"/>
      <c r="EN532" s="145"/>
      <c r="EO532" s="145"/>
    </row>
    <row r="533" spans="1:145" ht="13.5">
      <c r="A533" s="145"/>
      <c r="B533" s="145"/>
      <c r="DY533" s="145"/>
      <c r="DZ533" s="145"/>
      <c r="EA533" s="145"/>
      <c r="EB533" s="145"/>
      <c r="EC533" s="145"/>
      <c r="ED533" s="145"/>
      <c r="EE533" s="145"/>
      <c r="EF533" s="145"/>
      <c r="EG533" s="145"/>
      <c r="EH533" s="145"/>
      <c r="EI533" s="145"/>
      <c r="EJ533" s="145"/>
      <c r="EK533" s="145"/>
      <c r="EL533" s="145"/>
      <c r="EM533" s="145"/>
      <c r="EN533" s="145"/>
      <c r="EO533" s="145"/>
    </row>
    <row r="534" spans="1:145" ht="13.5">
      <c r="A534" s="145"/>
      <c r="B534" s="145"/>
      <c r="DY534" s="145"/>
      <c r="DZ534" s="145"/>
      <c r="EA534" s="145"/>
      <c r="EB534" s="145"/>
      <c r="EC534" s="145"/>
      <c r="ED534" s="145"/>
      <c r="EE534" s="145"/>
      <c r="EF534" s="145"/>
      <c r="EG534" s="145"/>
      <c r="EH534" s="145"/>
      <c r="EI534" s="145"/>
      <c r="EJ534" s="145"/>
      <c r="EK534" s="145"/>
      <c r="EL534" s="145"/>
      <c r="EM534" s="145"/>
      <c r="EN534" s="145"/>
      <c r="EO534" s="145"/>
    </row>
    <row r="535" spans="1:145" ht="13.5">
      <c r="A535" s="145"/>
      <c r="B535" s="145"/>
      <c r="DY535" s="145"/>
      <c r="DZ535" s="145"/>
      <c r="EA535" s="145"/>
      <c r="EB535" s="145"/>
      <c r="EC535" s="145"/>
      <c r="ED535" s="145"/>
      <c r="EE535" s="145"/>
      <c r="EF535" s="145"/>
      <c r="EG535" s="145"/>
      <c r="EH535" s="145"/>
      <c r="EI535" s="145"/>
      <c r="EJ535" s="145"/>
      <c r="EK535" s="145"/>
      <c r="EL535" s="145"/>
      <c r="EM535" s="145"/>
      <c r="EN535" s="145"/>
      <c r="EO535" s="145"/>
    </row>
    <row r="536" spans="1:145" ht="13.5">
      <c r="A536" s="145"/>
      <c r="B536" s="145"/>
      <c r="DY536" s="145"/>
      <c r="DZ536" s="145"/>
      <c r="EA536" s="145"/>
      <c r="EB536" s="145"/>
      <c r="EC536" s="145"/>
      <c r="ED536" s="145"/>
      <c r="EE536" s="145"/>
      <c r="EF536" s="145"/>
      <c r="EG536" s="145"/>
      <c r="EH536" s="145"/>
      <c r="EI536" s="145"/>
      <c r="EJ536" s="145"/>
      <c r="EK536" s="145"/>
      <c r="EL536" s="145"/>
      <c r="EM536" s="145"/>
      <c r="EN536" s="145"/>
      <c r="EO536" s="145"/>
    </row>
    <row r="537" spans="1:145" ht="13.5">
      <c r="A537" s="145"/>
      <c r="B537" s="145"/>
      <c r="DY537" s="145"/>
      <c r="DZ537" s="145"/>
      <c r="EA537" s="145"/>
      <c r="EB537" s="145"/>
      <c r="EC537" s="145"/>
      <c r="ED537" s="145"/>
      <c r="EE537" s="145"/>
      <c r="EF537" s="145"/>
      <c r="EG537" s="145"/>
      <c r="EH537" s="145"/>
      <c r="EI537" s="145"/>
      <c r="EJ537" s="145"/>
      <c r="EK537" s="145"/>
      <c r="EL537" s="145"/>
      <c r="EM537" s="145"/>
      <c r="EN537" s="145"/>
      <c r="EO537" s="145"/>
    </row>
    <row r="538" spans="1:145" ht="13.5">
      <c r="A538" s="145"/>
      <c r="B538" s="145"/>
      <c r="DY538" s="145"/>
      <c r="DZ538" s="145"/>
      <c r="EA538" s="145"/>
      <c r="EB538" s="145"/>
      <c r="EC538" s="145"/>
      <c r="ED538" s="145"/>
      <c r="EE538" s="145"/>
      <c r="EF538" s="145"/>
      <c r="EG538" s="145"/>
      <c r="EH538" s="145"/>
      <c r="EI538" s="145"/>
      <c r="EJ538" s="145"/>
      <c r="EK538" s="145"/>
      <c r="EL538" s="145"/>
      <c r="EM538" s="145"/>
      <c r="EN538" s="145"/>
      <c r="EO538" s="145"/>
    </row>
    <row r="539" spans="1:145" ht="13.5">
      <c r="A539" s="145"/>
      <c r="B539" s="145"/>
      <c r="DY539" s="145"/>
      <c r="DZ539" s="145"/>
      <c r="EA539" s="145"/>
      <c r="EB539" s="145"/>
      <c r="EC539" s="145"/>
      <c r="ED539" s="145"/>
      <c r="EE539" s="145"/>
      <c r="EF539" s="145"/>
      <c r="EG539" s="145"/>
      <c r="EH539" s="145"/>
      <c r="EI539" s="145"/>
      <c r="EJ539" s="145"/>
      <c r="EK539" s="145"/>
      <c r="EL539" s="145"/>
      <c r="EM539" s="145"/>
      <c r="EN539" s="145"/>
      <c r="EO539" s="145"/>
    </row>
    <row r="540" spans="1:145" ht="13.5">
      <c r="A540" s="145"/>
      <c r="B540" s="145"/>
      <c r="DY540" s="145"/>
      <c r="DZ540" s="145"/>
      <c r="EA540" s="145"/>
      <c r="EB540" s="145"/>
      <c r="EC540" s="145"/>
      <c r="ED540" s="145"/>
      <c r="EE540" s="145"/>
      <c r="EF540" s="145"/>
      <c r="EG540" s="145"/>
      <c r="EH540" s="145"/>
      <c r="EI540" s="145"/>
      <c r="EJ540" s="145"/>
      <c r="EK540" s="145"/>
      <c r="EL540" s="145"/>
      <c r="EM540" s="145"/>
      <c r="EN540" s="145"/>
      <c r="EO540" s="145"/>
    </row>
    <row r="541" spans="1:145" ht="13.5">
      <c r="A541" s="145"/>
      <c r="B541" s="145"/>
      <c r="DY541" s="145"/>
      <c r="DZ541" s="145"/>
      <c r="EA541" s="145"/>
      <c r="EB541" s="145"/>
      <c r="EC541" s="145"/>
      <c r="ED541" s="145"/>
      <c r="EE541" s="145"/>
      <c r="EF541" s="145"/>
      <c r="EG541" s="145"/>
      <c r="EH541" s="145"/>
      <c r="EI541" s="145"/>
      <c r="EJ541" s="145"/>
      <c r="EK541" s="145"/>
      <c r="EL541" s="145"/>
      <c r="EM541" s="145"/>
      <c r="EN541" s="145"/>
      <c r="EO541" s="145"/>
    </row>
    <row r="542" spans="1:145" ht="13.5">
      <c r="A542" s="145"/>
      <c r="B542" s="145"/>
      <c r="DY542" s="145"/>
      <c r="DZ542" s="145"/>
      <c r="EA542" s="145"/>
      <c r="EB542" s="145"/>
      <c r="EC542" s="145"/>
      <c r="ED542" s="145"/>
      <c r="EE542" s="145"/>
      <c r="EF542" s="145"/>
      <c r="EG542" s="145"/>
      <c r="EH542" s="145"/>
      <c r="EI542" s="145"/>
      <c r="EJ542" s="145"/>
      <c r="EK542" s="145"/>
      <c r="EL542" s="145"/>
      <c r="EM542" s="145"/>
      <c r="EN542" s="145"/>
      <c r="EO542" s="145"/>
    </row>
    <row r="543" spans="1:145" ht="13.5">
      <c r="A543" s="145"/>
      <c r="B543" s="145"/>
      <c r="DY543" s="145"/>
      <c r="DZ543" s="145"/>
      <c r="EA543" s="145"/>
      <c r="EB543" s="145"/>
      <c r="EC543" s="145"/>
      <c r="ED543" s="145"/>
      <c r="EE543" s="145"/>
      <c r="EF543" s="145"/>
      <c r="EG543" s="145"/>
      <c r="EH543" s="145"/>
      <c r="EI543" s="145"/>
      <c r="EJ543" s="145"/>
      <c r="EK543" s="145"/>
      <c r="EL543" s="145"/>
      <c r="EM543" s="145"/>
      <c r="EN543" s="145"/>
      <c r="EO543" s="145"/>
    </row>
    <row r="544" spans="1:145" ht="13.5">
      <c r="A544" s="145"/>
      <c r="B544" s="145"/>
      <c r="DY544" s="145"/>
      <c r="DZ544" s="145"/>
      <c r="EA544" s="145"/>
      <c r="EB544" s="145"/>
      <c r="EC544" s="145"/>
      <c r="ED544" s="145"/>
      <c r="EE544" s="145"/>
      <c r="EF544" s="145"/>
      <c r="EG544" s="145"/>
      <c r="EH544" s="145"/>
      <c r="EI544" s="145"/>
      <c r="EJ544" s="145"/>
      <c r="EK544" s="145"/>
      <c r="EL544" s="145"/>
      <c r="EM544" s="145"/>
      <c r="EN544" s="145"/>
      <c r="EO544" s="145"/>
    </row>
    <row r="545" spans="1:145" ht="13.5">
      <c r="A545" s="145"/>
      <c r="B545" s="145"/>
      <c r="DY545" s="145"/>
      <c r="DZ545" s="145"/>
      <c r="EA545" s="145"/>
      <c r="EB545" s="145"/>
      <c r="EC545" s="145"/>
      <c r="ED545" s="145"/>
      <c r="EE545" s="145"/>
      <c r="EF545" s="145"/>
      <c r="EG545" s="145"/>
      <c r="EH545" s="145"/>
      <c r="EI545" s="145"/>
      <c r="EJ545" s="145"/>
      <c r="EK545" s="145"/>
      <c r="EL545" s="145"/>
      <c r="EM545" s="145"/>
      <c r="EN545" s="145"/>
      <c r="EO545" s="145"/>
    </row>
    <row r="546" spans="1:145" ht="13.5">
      <c r="A546" s="145"/>
      <c r="B546" s="145"/>
      <c r="DY546" s="145"/>
      <c r="DZ546" s="145"/>
      <c r="EA546" s="145"/>
      <c r="EB546" s="145"/>
      <c r="EC546" s="145"/>
      <c r="ED546" s="145"/>
      <c r="EE546" s="145"/>
      <c r="EF546" s="145"/>
      <c r="EG546" s="145"/>
      <c r="EH546" s="145"/>
      <c r="EI546" s="145"/>
      <c r="EJ546" s="145"/>
      <c r="EK546" s="145"/>
      <c r="EL546" s="145"/>
      <c r="EM546" s="145"/>
      <c r="EN546" s="145"/>
      <c r="EO546" s="145"/>
    </row>
    <row r="547" spans="1:145" ht="13.5">
      <c r="A547" s="145"/>
      <c r="B547" s="145"/>
      <c r="DY547" s="145"/>
      <c r="DZ547" s="145"/>
      <c r="EA547" s="145"/>
      <c r="EB547" s="145"/>
      <c r="EC547" s="145"/>
      <c r="ED547" s="145"/>
      <c r="EE547" s="145"/>
      <c r="EF547" s="145"/>
      <c r="EG547" s="145"/>
      <c r="EH547" s="145"/>
      <c r="EI547" s="145"/>
      <c r="EJ547" s="145"/>
      <c r="EK547" s="145"/>
      <c r="EL547" s="145"/>
      <c r="EM547" s="145"/>
      <c r="EN547" s="145"/>
      <c r="EO547" s="145"/>
    </row>
    <row r="548" spans="1:145" ht="13.5">
      <c r="A548" s="145"/>
      <c r="B548" s="145"/>
      <c r="DY548" s="145"/>
      <c r="DZ548" s="145"/>
      <c r="EA548" s="145"/>
      <c r="EB548" s="145"/>
      <c r="EC548" s="145"/>
      <c r="ED548" s="145"/>
      <c r="EE548" s="145"/>
      <c r="EF548" s="145"/>
      <c r="EG548" s="145"/>
      <c r="EH548" s="145"/>
      <c r="EI548" s="145"/>
      <c r="EJ548" s="145"/>
      <c r="EK548" s="145"/>
      <c r="EL548" s="145"/>
      <c r="EM548" s="145"/>
      <c r="EN548" s="145"/>
      <c r="EO548" s="145"/>
    </row>
    <row r="549" spans="1:145" ht="13.5">
      <c r="A549" s="145"/>
      <c r="B549" s="145"/>
      <c r="DY549" s="145"/>
      <c r="DZ549" s="145"/>
      <c r="EA549" s="145"/>
      <c r="EB549" s="145"/>
      <c r="EC549" s="145"/>
      <c r="ED549" s="145"/>
      <c r="EE549" s="145"/>
      <c r="EF549" s="145"/>
      <c r="EG549" s="145"/>
      <c r="EH549" s="145"/>
      <c r="EI549" s="145"/>
      <c r="EJ549" s="145"/>
      <c r="EK549" s="145"/>
      <c r="EL549" s="145"/>
      <c r="EM549" s="145"/>
      <c r="EN549" s="145"/>
      <c r="EO549" s="145"/>
    </row>
    <row r="550" spans="1:145" ht="13.5">
      <c r="A550" s="145"/>
      <c r="B550" s="145"/>
      <c r="DY550" s="145"/>
      <c r="DZ550" s="145"/>
      <c r="EA550" s="145"/>
      <c r="EB550" s="145"/>
      <c r="EC550" s="145"/>
      <c r="ED550" s="145"/>
      <c r="EE550" s="145"/>
      <c r="EF550" s="145"/>
      <c r="EG550" s="145"/>
      <c r="EH550" s="145"/>
      <c r="EI550" s="145"/>
      <c r="EJ550" s="145"/>
      <c r="EK550" s="145"/>
      <c r="EL550" s="145"/>
      <c r="EM550" s="145"/>
      <c r="EN550" s="145"/>
      <c r="EO550" s="145"/>
    </row>
    <row r="551" spans="1:145" ht="13.5">
      <c r="A551" s="145"/>
      <c r="B551" s="145"/>
      <c r="DY551" s="145"/>
      <c r="DZ551" s="145"/>
      <c r="EA551" s="145"/>
      <c r="EB551" s="145"/>
      <c r="EC551" s="145"/>
      <c r="ED551" s="145"/>
      <c r="EE551" s="145"/>
      <c r="EF551" s="145"/>
      <c r="EG551" s="145"/>
      <c r="EH551" s="145"/>
      <c r="EI551" s="145"/>
      <c r="EJ551" s="145"/>
      <c r="EK551" s="145"/>
      <c r="EL551" s="145"/>
      <c r="EM551" s="145"/>
      <c r="EN551" s="145"/>
      <c r="EO551" s="145"/>
    </row>
    <row r="552" spans="1:145" ht="13.5">
      <c r="A552" s="145"/>
      <c r="B552" s="145"/>
      <c r="DY552" s="145"/>
      <c r="DZ552" s="145"/>
      <c r="EA552" s="145"/>
      <c r="EB552" s="145"/>
      <c r="EC552" s="145"/>
      <c r="ED552" s="145"/>
      <c r="EE552" s="145"/>
      <c r="EF552" s="145"/>
      <c r="EG552" s="145"/>
      <c r="EH552" s="145"/>
      <c r="EI552" s="145"/>
      <c r="EJ552" s="145"/>
      <c r="EK552" s="145"/>
      <c r="EL552" s="145"/>
      <c r="EM552" s="145"/>
      <c r="EN552" s="145"/>
      <c r="EO552" s="145"/>
    </row>
    <row r="553" spans="1:145" ht="13.5">
      <c r="A553" s="145"/>
      <c r="B553" s="145"/>
      <c r="DY553" s="145"/>
      <c r="DZ553" s="145"/>
      <c r="EA553" s="145"/>
      <c r="EB553" s="145"/>
      <c r="EC553" s="145"/>
      <c r="ED553" s="145"/>
      <c r="EE553" s="145"/>
      <c r="EF553" s="145"/>
      <c r="EG553" s="145"/>
      <c r="EH553" s="145"/>
      <c r="EI553" s="145"/>
      <c r="EJ553" s="145"/>
      <c r="EK553" s="145"/>
      <c r="EL553" s="145"/>
      <c r="EM553" s="145"/>
      <c r="EN553" s="145"/>
      <c r="EO553" s="145"/>
    </row>
    <row r="554" spans="1:145" ht="13.5">
      <c r="A554" s="145"/>
      <c r="B554" s="145"/>
      <c r="DY554" s="145"/>
      <c r="DZ554" s="145"/>
      <c r="EA554" s="145"/>
      <c r="EB554" s="145"/>
      <c r="EC554" s="145"/>
      <c r="ED554" s="145"/>
      <c r="EE554" s="145"/>
      <c r="EF554" s="145"/>
      <c r="EG554" s="145"/>
      <c r="EH554" s="145"/>
      <c r="EI554" s="145"/>
      <c r="EJ554" s="145"/>
      <c r="EK554" s="145"/>
      <c r="EL554" s="145"/>
      <c r="EM554" s="145"/>
      <c r="EN554" s="145"/>
      <c r="EO554" s="145"/>
    </row>
    <row r="555" spans="1:145" ht="13.5">
      <c r="A555" s="145"/>
      <c r="B555" s="145"/>
      <c r="DY555" s="145"/>
      <c r="DZ555" s="145"/>
      <c r="EA555" s="145"/>
      <c r="EB555" s="145"/>
      <c r="EC555" s="145"/>
      <c r="ED555" s="145"/>
      <c r="EE555" s="145"/>
      <c r="EF555" s="145"/>
      <c r="EG555" s="145"/>
      <c r="EH555" s="145"/>
      <c r="EI555" s="145"/>
      <c r="EJ555" s="145"/>
      <c r="EK555" s="145"/>
      <c r="EL555" s="145"/>
      <c r="EM555" s="145"/>
      <c r="EN555" s="145"/>
      <c r="EO555" s="145"/>
    </row>
    <row r="556" spans="1:145" ht="13.5">
      <c r="A556" s="145"/>
      <c r="B556" s="145"/>
      <c r="DY556" s="145"/>
      <c r="DZ556" s="145"/>
      <c r="EA556" s="145"/>
      <c r="EB556" s="145"/>
      <c r="EC556" s="145"/>
      <c r="ED556" s="145"/>
      <c r="EE556" s="145"/>
      <c r="EF556" s="145"/>
      <c r="EG556" s="145"/>
      <c r="EH556" s="145"/>
      <c r="EI556" s="145"/>
      <c r="EJ556" s="145"/>
      <c r="EK556" s="145"/>
      <c r="EL556" s="145"/>
      <c r="EM556" s="145"/>
      <c r="EN556" s="145"/>
      <c r="EO556" s="145"/>
    </row>
    <row r="557" spans="1:145" ht="13.5">
      <c r="A557" s="145"/>
      <c r="B557" s="145"/>
      <c r="DY557" s="145"/>
      <c r="DZ557" s="145"/>
      <c r="EA557" s="145"/>
      <c r="EB557" s="145"/>
      <c r="EC557" s="145"/>
      <c r="ED557" s="145"/>
      <c r="EE557" s="145"/>
      <c r="EF557" s="145"/>
      <c r="EG557" s="145"/>
      <c r="EH557" s="145"/>
      <c r="EI557" s="145"/>
      <c r="EJ557" s="145"/>
      <c r="EK557" s="145"/>
      <c r="EL557" s="145"/>
      <c r="EM557" s="145"/>
      <c r="EN557" s="145"/>
      <c r="EO557" s="145"/>
    </row>
    <row r="558" spans="1:145" ht="13.5">
      <c r="A558" s="145"/>
      <c r="B558" s="145"/>
      <c r="DY558" s="145"/>
      <c r="DZ558" s="145"/>
      <c r="EA558" s="145"/>
      <c r="EB558" s="145"/>
      <c r="EC558" s="145"/>
      <c r="ED558" s="145"/>
      <c r="EE558" s="145"/>
      <c r="EF558" s="145"/>
      <c r="EG558" s="145"/>
      <c r="EH558" s="145"/>
      <c r="EI558" s="145"/>
      <c r="EJ558" s="145"/>
      <c r="EK558" s="145"/>
      <c r="EL558" s="145"/>
      <c r="EM558" s="145"/>
      <c r="EN558" s="145"/>
      <c r="EO558" s="145"/>
    </row>
    <row r="559" spans="1:145" ht="13.5">
      <c r="A559" s="145"/>
      <c r="B559" s="145"/>
      <c r="DY559" s="145"/>
      <c r="DZ559" s="145"/>
      <c r="EA559" s="145"/>
      <c r="EB559" s="145"/>
      <c r="EC559" s="145"/>
      <c r="ED559" s="145"/>
      <c r="EE559" s="145"/>
      <c r="EF559" s="145"/>
      <c r="EG559" s="145"/>
      <c r="EH559" s="145"/>
      <c r="EI559" s="145"/>
      <c r="EJ559" s="145"/>
      <c r="EK559" s="145"/>
      <c r="EL559" s="145"/>
      <c r="EM559" s="145"/>
      <c r="EN559" s="145"/>
      <c r="EO559" s="145"/>
    </row>
    <row r="560" spans="1:145" ht="13.5">
      <c r="A560" s="145"/>
      <c r="B560" s="145"/>
      <c r="DY560" s="145"/>
      <c r="DZ560" s="145"/>
      <c r="EA560" s="145"/>
      <c r="EB560" s="145"/>
      <c r="EC560" s="145"/>
      <c r="ED560" s="145"/>
      <c r="EE560" s="145"/>
      <c r="EF560" s="145"/>
      <c r="EG560" s="145"/>
      <c r="EH560" s="145"/>
      <c r="EI560" s="145"/>
      <c r="EJ560" s="145"/>
      <c r="EK560" s="145"/>
      <c r="EL560" s="145"/>
      <c r="EM560" s="145"/>
      <c r="EN560" s="145"/>
      <c r="EO560" s="145"/>
    </row>
    <row r="561" spans="1:145" ht="13.5">
      <c r="A561" s="145"/>
      <c r="B561" s="145"/>
      <c r="DY561" s="145"/>
      <c r="DZ561" s="145"/>
      <c r="EA561" s="145"/>
      <c r="EB561" s="145"/>
      <c r="EC561" s="145"/>
      <c r="ED561" s="145"/>
      <c r="EE561" s="145"/>
      <c r="EF561" s="145"/>
      <c r="EG561" s="145"/>
      <c r="EH561" s="145"/>
      <c r="EI561" s="145"/>
      <c r="EJ561" s="145"/>
      <c r="EK561" s="145"/>
      <c r="EL561" s="145"/>
      <c r="EM561" s="145"/>
      <c r="EN561" s="145"/>
      <c r="EO561" s="145"/>
    </row>
    <row r="562" spans="1:145" ht="13.5">
      <c r="A562" s="145"/>
      <c r="B562" s="145"/>
      <c r="DY562" s="145"/>
      <c r="DZ562" s="145"/>
      <c r="EA562" s="145"/>
      <c r="EB562" s="145"/>
      <c r="EC562" s="145"/>
      <c r="ED562" s="145"/>
      <c r="EE562" s="145"/>
      <c r="EF562" s="145"/>
      <c r="EG562" s="145"/>
      <c r="EH562" s="145"/>
      <c r="EI562" s="145"/>
      <c r="EJ562" s="145"/>
      <c r="EK562" s="145"/>
      <c r="EL562" s="145"/>
      <c r="EM562" s="145"/>
      <c r="EN562" s="145"/>
      <c r="EO562" s="145"/>
    </row>
    <row r="563" spans="1:145" ht="13.5">
      <c r="A563" s="145"/>
      <c r="B563" s="145"/>
      <c r="DY563" s="145"/>
      <c r="DZ563" s="145"/>
      <c r="EA563" s="145"/>
      <c r="EB563" s="145"/>
      <c r="EC563" s="145"/>
      <c r="ED563" s="145"/>
      <c r="EE563" s="145"/>
      <c r="EF563" s="145"/>
      <c r="EG563" s="145"/>
      <c r="EH563" s="145"/>
      <c r="EI563" s="145"/>
      <c r="EJ563" s="145"/>
      <c r="EK563" s="145"/>
      <c r="EL563" s="145"/>
      <c r="EM563" s="145"/>
      <c r="EN563" s="145"/>
      <c r="EO563" s="145"/>
    </row>
    <row r="564" spans="1:145" ht="13.5">
      <c r="A564" s="145"/>
      <c r="B564" s="145"/>
      <c r="DY564" s="145"/>
      <c r="DZ564" s="145"/>
      <c r="EA564" s="145"/>
      <c r="EB564" s="145"/>
      <c r="EC564" s="145"/>
      <c r="ED564" s="145"/>
      <c r="EE564" s="145"/>
      <c r="EF564" s="145"/>
      <c r="EG564" s="145"/>
      <c r="EH564" s="145"/>
      <c r="EI564" s="145"/>
      <c r="EJ564" s="145"/>
      <c r="EK564" s="145"/>
      <c r="EL564" s="145"/>
      <c r="EM564" s="145"/>
      <c r="EN564" s="145"/>
      <c r="EO564" s="145"/>
    </row>
    <row r="565" spans="1:145" ht="13.5">
      <c r="A565" s="145"/>
      <c r="B565" s="145"/>
      <c r="DY565" s="145"/>
      <c r="DZ565" s="145"/>
      <c r="EA565" s="145"/>
      <c r="EB565" s="145"/>
      <c r="EC565" s="145"/>
      <c r="ED565" s="145"/>
      <c r="EE565" s="145"/>
      <c r="EF565" s="145"/>
      <c r="EG565" s="145"/>
      <c r="EH565" s="145"/>
      <c r="EI565" s="145"/>
      <c r="EJ565" s="145"/>
      <c r="EK565" s="145"/>
      <c r="EL565" s="145"/>
      <c r="EM565" s="145"/>
      <c r="EN565" s="145"/>
      <c r="EO565" s="145"/>
    </row>
    <row r="566" spans="1:145" ht="13.5">
      <c r="A566" s="145"/>
      <c r="B566" s="145"/>
      <c r="DY566" s="145"/>
      <c r="DZ566" s="145"/>
      <c r="EA566" s="145"/>
      <c r="EB566" s="145"/>
      <c r="EC566" s="145"/>
      <c r="ED566" s="145"/>
      <c r="EE566" s="145"/>
      <c r="EF566" s="145"/>
      <c r="EG566" s="145"/>
      <c r="EH566" s="145"/>
      <c r="EI566" s="145"/>
      <c r="EJ566" s="145"/>
      <c r="EK566" s="145"/>
      <c r="EL566" s="145"/>
      <c r="EM566" s="145"/>
      <c r="EN566" s="145"/>
      <c r="EO566" s="145"/>
    </row>
    <row r="567" spans="1:145" ht="13.5">
      <c r="A567" s="145"/>
      <c r="B567" s="145"/>
      <c r="DY567" s="145"/>
      <c r="DZ567" s="145"/>
      <c r="EA567" s="145"/>
      <c r="EB567" s="145"/>
      <c r="EC567" s="145"/>
      <c r="ED567" s="145"/>
      <c r="EE567" s="145"/>
      <c r="EF567" s="145"/>
      <c r="EG567" s="145"/>
      <c r="EH567" s="145"/>
      <c r="EI567" s="145"/>
      <c r="EJ567" s="145"/>
      <c r="EK567" s="145"/>
      <c r="EL567" s="145"/>
      <c r="EM567" s="145"/>
      <c r="EN567" s="145"/>
      <c r="EO567" s="145"/>
    </row>
    <row r="568" spans="1:145" ht="13.5">
      <c r="A568" s="145"/>
      <c r="B568" s="145"/>
      <c r="DY568" s="145"/>
      <c r="DZ568" s="145"/>
      <c r="EA568" s="145"/>
      <c r="EB568" s="145"/>
      <c r="EC568" s="145"/>
      <c r="ED568" s="145"/>
      <c r="EE568" s="145"/>
      <c r="EF568" s="145"/>
      <c r="EG568" s="145"/>
      <c r="EH568" s="145"/>
      <c r="EI568" s="145"/>
      <c r="EJ568" s="145"/>
      <c r="EK568" s="145"/>
      <c r="EL568" s="145"/>
      <c r="EM568" s="145"/>
      <c r="EN568" s="145"/>
      <c r="EO568" s="145"/>
    </row>
    <row r="569" spans="1:145" ht="13.5">
      <c r="A569" s="145"/>
      <c r="B569" s="145"/>
      <c r="DY569" s="145"/>
      <c r="DZ569" s="145"/>
      <c r="EA569" s="145"/>
      <c r="EB569" s="145"/>
      <c r="EC569" s="145"/>
      <c r="ED569" s="145"/>
      <c r="EE569" s="145"/>
      <c r="EF569" s="145"/>
      <c r="EG569" s="145"/>
      <c r="EH569" s="145"/>
      <c r="EI569" s="145"/>
      <c r="EJ569" s="145"/>
      <c r="EK569" s="145"/>
      <c r="EL569" s="145"/>
      <c r="EM569" s="145"/>
      <c r="EN569" s="145"/>
      <c r="EO569" s="145"/>
    </row>
    <row r="570" spans="1:145" ht="13.5">
      <c r="A570" s="145"/>
      <c r="B570" s="145"/>
      <c r="DY570" s="145"/>
      <c r="DZ570" s="145"/>
      <c r="EA570" s="145"/>
      <c r="EB570" s="145"/>
      <c r="EC570" s="145"/>
      <c r="ED570" s="145"/>
      <c r="EE570" s="145"/>
      <c r="EF570" s="145"/>
      <c r="EG570" s="145"/>
      <c r="EH570" s="145"/>
      <c r="EI570" s="145"/>
      <c r="EJ570" s="145"/>
      <c r="EK570" s="145"/>
      <c r="EL570" s="145"/>
      <c r="EM570" s="145"/>
      <c r="EN570" s="145"/>
      <c r="EO570" s="145"/>
    </row>
    <row r="571" spans="1:145" ht="13.5">
      <c r="A571" s="145"/>
      <c r="B571" s="145"/>
      <c r="DY571" s="145"/>
      <c r="DZ571" s="145"/>
      <c r="EA571" s="145"/>
      <c r="EB571" s="145"/>
      <c r="EC571" s="145"/>
      <c r="ED571" s="145"/>
      <c r="EE571" s="145"/>
      <c r="EF571" s="145"/>
      <c r="EG571" s="145"/>
      <c r="EH571" s="145"/>
      <c r="EI571" s="145"/>
      <c r="EJ571" s="145"/>
      <c r="EK571" s="145"/>
      <c r="EL571" s="145"/>
      <c r="EM571" s="145"/>
      <c r="EN571" s="145"/>
      <c r="EO571" s="145"/>
    </row>
    <row r="572" spans="1:145" ht="13.5">
      <c r="A572" s="145"/>
      <c r="B572" s="145"/>
      <c r="DY572" s="145"/>
      <c r="DZ572" s="145"/>
      <c r="EA572" s="145"/>
      <c r="EB572" s="145"/>
      <c r="EC572" s="145"/>
      <c r="ED572" s="145"/>
      <c r="EE572" s="145"/>
      <c r="EF572" s="145"/>
      <c r="EG572" s="145"/>
      <c r="EH572" s="145"/>
      <c r="EI572" s="145"/>
      <c r="EJ572" s="145"/>
      <c r="EK572" s="145"/>
      <c r="EL572" s="145"/>
      <c r="EM572" s="145"/>
      <c r="EN572" s="145"/>
      <c r="EO572" s="145"/>
    </row>
    <row r="573" spans="1:145" ht="13.5">
      <c r="A573" s="145"/>
      <c r="B573" s="145"/>
      <c r="DY573" s="145"/>
      <c r="DZ573" s="145"/>
      <c r="EA573" s="145"/>
      <c r="EB573" s="145"/>
      <c r="EC573" s="145"/>
      <c r="ED573" s="145"/>
      <c r="EE573" s="145"/>
      <c r="EF573" s="145"/>
      <c r="EG573" s="145"/>
      <c r="EH573" s="145"/>
      <c r="EI573" s="145"/>
      <c r="EJ573" s="145"/>
      <c r="EK573" s="145"/>
      <c r="EL573" s="145"/>
      <c r="EM573" s="145"/>
      <c r="EN573" s="145"/>
      <c r="EO573" s="145"/>
    </row>
    <row r="574" spans="1:145" ht="13.5">
      <c r="A574" s="145"/>
      <c r="B574" s="145"/>
      <c r="DY574" s="145"/>
      <c r="DZ574" s="145"/>
      <c r="EA574" s="145"/>
      <c r="EB574" s="145"/>
      <c r="EC574" s="145"/>
      <c r="ED574" s="145"/>
      <c r="EE574" s="145"/>
      <c r="EF574" s="145"/>
      <c r="EG574" s="145"/>
      <c r="EH574" s="145"/>
      <c r="EI574" s="145"/>
      <c r="EJ574" s="145"/>
      <c r="EK574" s="145"/>
      <c r="EL574" s="145"/>
      <c r="EM574" s="145"/>
      <c r="EN574" s="145"/>
      <c r="EO574" s="145"/>
    </row>
    <row r="575" spans="1:145" ht="13.5">
      <c r="A575" s="145"/>
      <c r="B575" s="145"/>
      <c r="DY575" s="145"/>
      <c r="DZ575" s="145"/>
      <c r="EA575" s="145"/>
      <c r="EB575" s="145"/>
      <c r="EC575" s="145"/>
      <c r="ED575" s="145"/>
      <c r="EE575" s="145"/>
      <c r="EF575" s="145"/>
      <c r="EG575" s="145"/>
      <c r="EH575" s="145"/>
      <c r="EI575" s="145"/>
      <c r="EJ575" s="145"/>
      <c r="EK575" s="145"/>
      <c r="EL575" s="145"/>
      <c r="EM575" s="145"/>
      <c r="EN575" s="145"/>
      <c r="EO575" s="145"/>
    </row>
    <row r="576" spans="1:145" ht="13.5">
      <c r="A576" s="145"/>
      <c r="B576" s="145"/>
      <c r="DY576" s="145"/>
      <c r="DZ576" s="145"/>
      <c r="EA576" s="145"/>
      <c r="EB576" s="145"/>
      <c r="EC576" s="145"/>
      <c r="ED576" s="145"/>
      <c r="EE576" s="145"/>
      <c r="EF576" s="145"/>
      <c r="EG576" s="145"/>
      <c r="EH576" s="145"/>
      <c r="EI576" s="145"/>
      <c r="EJ576" s="145"/>
      <c r="EK576" s="145"/>
      <c r="EL576" s="145"/>
      <c r="EM576" s="145"/>
      <c r="EN576" s="145"/>
      <c r="EO576" s="145"/>
    </row>
    <row r="577" spans="1:145" ht="13.5">
      <c r="A577" s="145"/>
      <c r="B577" s="145"/>
      <c r="DY577" s="145"/>
      <c r="DZ577" s="145"/>
      <c r="EA577" s="145"/>
      <c r="EB577" s="145"/>
      <c r="EC577" s="145"/>
      <c r="ED577" s="145"/>
      <c r="EE577" s="145"/>
      <c r="EF577" s="145"/>
      <c r="EG577" s="145"/>
      <c r="EH577" s="145"/>
      <c r="EI577" s="145"/>
      <c r="EJ577" s="145"/>
      <c r="EK577" s="145"/>
      <c r="EL577" s="145"/>
      <c r="EM577" s="145"/>
      <c r="EN577" s="145"/>
      <c r="EO577" s="145"/>
    </row>
    <row r="578" spans="1:145" ht="13.5">
      <c r="A578" s="145"/>
      <c r="B578" s="145"/>
      <c r="DY578" s="145"/>
      <c r="DZ578" s="145"/>
      <c r="EA578" s="145"/>
      <c r="EB578" s="145"/>
      <c r="EC578" s="145"/>
      <c r="ED578" s="145"/>
      <c r="EE578" s="145"/>
      <c r="EF578" s="145"/>
      <c r="EG578" s="145"/>
      <c r="EH578" s="145"/>
      <c r="EI578" s="145"/>
      <c r="EJ578" s="145"/>
      <c r="EK578" s="145"/>
      <c r="EL578" s="145"/>
      <c r="EM578" s="145"/>
      <c r="EN578" s="145"/>
      <c r="EO578" s="145"/>
    </row>
    <row r="579" spans="1:145" ht="13.5">
      <c r="A579" s="145"/>
      <c r="B579" s="145"/>
      <c r="DY579" s="145"/>
      <c r="DZ579" s="145"/>
      <c r="EA579" s="145"/>
      <c r="EB579" s="145"/>
      <c r="EC579" s="145"/>
      <c r="ED579" s="145"/>
      <c r="EE579" s="145"/>
      <c r="EF579" s="145"/>
      <c r="EG579" s="145"/>
      <c r="EH579" s="145"/>
      <c r="EI579" s="145"/>
      <c r="EJ579" s="145"/>
      <c r="EK579" s="145"/>
      <c r="EL579" s="145"/>
      <c r="EM579" s="145"/>
      <c r="EN579" s="145"/>
      <c r="EO579" s="145"/>
    </row>
    <row r="580" spans="1:145" ht="13.5">
      <c r="A580" s="145"/>
      <c r="B580" s="145"/>
      <c r="DY580" s="145"/>
      <c r="DZ580" s="145"/>
      <c r="EA580" s="145"/>
      <c r="EB580" s="145"/>
      <c r="EC580" s="145"/>
      <c r="ED580" s="145"/>
      <c r="EE580" s="145"/>
      <c r="EF580" s="145"/>
      <c r="EG580" s="145"/>
      <c r="EH580" s="145"/>
      <c r="EI580" s="145"/>
      <c r="EJ580" s="145"/>
      <c r="EK580" s="145"/>
      <c r="EL580" s="145"/>
      <c r="EM580" s="145"/>
      <c r="EN580" s="145"/>
      <c r="EO580" s="145"/>
    </row>
    <row r="581" spans="1:145" ht="13.5">
      <c r="A581" s="145"/>
      <c r="B581" s="145"/>
      <c r="DY581" s="145"/>
      <c r="DZ581" s="145"/>
      <c r="EA581" s="145"/>
      <c r="EB581" s="145"/>
      <c r="EC581" s="145"/>
      <c r="ED581" s="145"/>
      <c r="EE581" s="145"/>
      <c r="EF581" s="145"/>
      <c r="EG581" s="145"/>
      <c r="EH581" s="145"/>
      <c r="EI581" s="145"/>
      <c r="EJ581" s="145"/>
      <c r="EK581" s="145"/>
      <c r="EL581" s="145"/>
      <c r="EM581" s="145"/>
      <c r="EN581" s="145"/>
      <c r="EO581" s="145"/>
    </row>
    <row r="582" spans="1:145" ht="13.5">
      <c r="A582" s="145"/>
      <c r="B582" s="145"/>
      <c r="DY582" s="145"/>
      <c r="DZ582" s="145"/>
      <c r="EA582" s="145"/>
      <c r="EB582" s="145"/>
      <c r="EC582" s="145"/>
      <c r="ED582" s="145"/>
      <c r="EE582" s="145"/>
      <c r="EF582" s="145"/>
      <c r="EG582" s="145"/>
      <c r="EH582" s="145"/>
      <c r="EI582" s="145"/>
      <c r="EJ582" s="145"/>
      <c r="EK582" s="145"/>
      <c r="EL582" s="145"/>
      <c r="EM582" s="145"/>
      <c r="EN582" s="145"/>
      <c r="EO582" s="145"/>
    </row>
    <row r="583" spans="1:145" ht="13.5">
      <c r="A583" s="145"/>
      <c r="B583" s="145"/>
      <c r="DY583" s="145"/>
      <c r="DZ583" s="145"/>
      <c r="EA583" s="145"/>
      <c r="EB583" s="145"/>
      <c r="EC583" s="145"/>
      <c r="ED583" s="145"/>
      <c r="EE583" s="145"/>
      <c r="EF583" s="145"/>
      <c r="EG583" s="145"/>
      <c r="EH583" s="145"/>
      <c r="EI583" s="145"/>
      <c r="EJ583" s="145"/>
      <c r="EK583" s="145"/>
      <c r="EL583" s="145"/>
      <c r="EM583" s="145"/>
      <c r="EN583" s="145"/>
      <c r="EO583" s="145"/>
    </row>
    <row r="584" spans="1:145" ht="13.5">
      <c r="A584" s="145"/>
      <c r="B584" s="145"/>
      <c r="DY584" s="145"/>
      <c r="DZ584" s="145"/>
      <c r="EA584" s="145"/>
      <c r="EB584" s="145"/>
      <c r="EC584" s="145"/>
      <c r="ED584" s="145"/>
      <c r="EE584" s="145"/>
      <c r="EF584" s="145"/>
      <c r="EG584" s="145"/>
      <c r="EH584" s="145"/>
      <c r="EI584" s="145"/>
      <c r="EJ584" s="145"/>
      <c r="EK584" s="145"/>
      <c r="EL584" s="145"/>
      <c r="EM584" s="145"/>
      <c r="EN584" s="145"/>
      <c r="EO584" s="145"/>
    </row>
    <row r="585" spans="1:145" ht="13.5">
      <c r="A585" s="145"/>
      <c r="B585" s="145"/>
      <c r="DY585" s="145"/>
      <c r="DZ585" s="145"/>
      <c r="EA585" s="145"/>
      <c r="EB585" s="145"/>
      <c r="EC585" s="145"/>
      <c r="ED585" s="145"/>
      <c r="EE585" s="145"/>
      <c r="EF585" s="145"/>
      <c r="EG585" s="145"/>
      <c r="EH585" s="145"/>
      <c r="EI585" s="145"/>
      <c r="EJ585" s="145"/>
      <c r="EK585" s="145"/>
      <c r="EL585" s="145"/>
      <c r="EM585" s="145"/>
      <c r="EN585" s="145"/>
      <c r="EO585" s="145"/>
    </row>
    <row r="586" spans="1:145" ht="13.5">
      <c r="A586" s="145"/>
      <c r="B586" s="145"/>
      <c r="DY586" s="145"/>
      <c r="DZ586" s="145"/>
      <c r="EA586" s="145"/>
      <c r="EB586" s="145"/>
      <c r="EC586" s="145"/>
      <c r="ED586" s="145"/>
      <c r="EE586" s="145"/>
      <c r="EF586" s="145"/>
      <c r="EG586" s="145"/>
      <c r="EH586" s="145"/>
      <c r="EI586" s="145"/>
      <c r="EJ586" s="145"/>
      <c r="EK586" s="145"/>
      <c r="EL586" s="145"/>
      <c r="EM586" s="145"/>
      <c r="EN586" s="145"/>
      <c r="EO586" s="145"/>
    </row>
    <row r="587" spans="1:145" ht="13.5">
      <c r="A587" s="145"/>
      <c r="B587" s="145"/>
      <c r="DY587" s="145"/>
      <c r="DZ587" s="145"/>
      <c r="EA587" s="145"/>
      <c r="EB587" s="145"/>
      <c r="EC587" s="145"/>
      <c r="ED587" s="145"/>
      <c r="EE587" s="145"/>
      <c r="EF587" s="145"/>
      <c r="EG587" s="145"/>
      <c r="EH587" s="145"/>
      <c r="EI587" s="145"/>
      <c r="EJ587" s="145"/>
      <c r="EK587" s="145"/>
      <c r="EL587" s="145"/>
      <c r="EM587" s="145"/>
      <c r="EN587" s="145"/>
      <c r="EO587" s="145"/>
    </row>
    <row r="588" spans="1:145" ht="13.5">
      <c r="A588" s="145"/>
      <c r="B588" s="145"/>
      <c r="DY588" s="145"/>
      <c r="DZ588" s="145"/>
      <c r="EA588" s="145"/>
      <c r="EB588" s="145"/>
      <c r="EC588" s="145"/>
      <c r="ED588" s="145"/>
      <c r="EE588" s="145"/>
      <c r="EF588" s="145"/>
      <c r="EG588" s="145"/>
      <c r="EH588" s="145"/>
      <c r="EI588" s="145"/>
      <c r="EJ588" s="145"/>
      <c r="EK588" s="145"/>
      <c r="EL588" s="145"/>
      <c r="EM588" s="145"/>
      <c r="EN588" s="145"/>
      <c r="EO588" s="145"/>
    </row>
    <row r="589" spans="1:145" ht="13.5">
      <c r="A589" s="145"/>
      <c r="B589" s="145"/>
      <c r="DY589" s="145"/>
      <c r="DZ589" s="145"/>
      <c r="EA589" s="145"/>
      <c r="EB589" s="145"/>
      <c r="EC589" s="145"/>
      <c r="ED589" s="145"/>
      <c r="EE589" s="145"/>
      <c r="EF589" s="145"/>
      <c r="EG589" s="145"/>
      <c r="EH589" s="145"/>
      <c r="EI589" s="145"/>
      <c r="EJ589" s="145"/>
      <c r="EK589" s="145"/>
      <c r="EL589" s="145"/>
      <c r="EM589" s="145"/>
      <c r="EN589" s="145"/>
      <c r="EO589" s="145"/>
    </row>
    <row r="590" spans="1:145" ht="13.5">
      <c r="A590" s="145"/>
      <c r="B590" s="145"/>
      <c r="DY590" s="145"/>
      <c r="DZ590" s="145"/>
      <c r="EA590" s="145"/>
      <c r="EB590" s="145"/>
      <c r="EC590" s="145"/>
      <c r="ED590" s="145"/>
      <c r="EE590" s="145"/>
      <c r="EF590" s="145"/>
      <c r="EG590" s="145"/>
      <c r="EH590" s="145"/>
      <c r="EI590" s="145"/>
      <c r="EJ590" s="145"/>
      <c r="EK590" s="145"/>
      <c r="EL590" s="145"/>
      <c r="EM590" s="145"/>
      <c r="EN590" s="145"/>
      <c r="EO590" s="145"/>
    </row>
    <row r="591" spans="1:145" ht="13.5">
      <c r="A591" s="145"/>
      <c r="B591" s="145"/>
      <c r="DY591" s="145"/>
      <c r="DZ591" s="145"/>
      <c r="EA591" s="145"/>
      <c r="EB591" s="145"/>
      <c r="EC591" s="145"/>
      <c r="ED591" s="145"/>
      <c r="EE591" s="145"/>
      <c r="EF591" s="145"/>
      <c r="EG591" s="145"/>
      <c r="EH591" s="145"/>
      <c r="EI591" s="145"/>
      <c r="EJ591" s="145"/>
      <c r="EK591" s="145"/>
      <c r="EL591" s="145"/>
      <c r="EM591" s="145"/>
      <c r="EN591" s="145"/>
      <c r="EO591" s="145"/>
    </row>
    <row r="592" spans="1:145" ht="13.5">
      <c r="A592" s="145"/>
      <c r="B592" s="145"/>
      <c r="DY592" s="145"/>
      <c r="DZ592" s="145"/>
      <c r="EA592" s="145"/>
      <c r="EB592" s="145"/>
      <c r="EC592" s="145"/>
      <c r="ED592" s="145"/>
      <c r="EE592" s="145"/>
      <c r="EF592" s="145"/>
      <c r="EG592" s="145"/>
      <c r="EH592" s="145"/>
      <c r="EI592" s="145"/>
      <c r="EJ592" s="145"/>
      <c r="EK592" s="145"/>
      <c r="EL592" s="145"/>
      <c r="EM592" s="145"/>
      <c r="EN592" s="145"/>
      <c r="EO592" s="145"/>
    </row>
    <row r="593" spans="1:145" ht="13.5">
      <c r="A593" s="145"/>
      <c r="B593" s="145"/>
      <c r="DY593" s="145"/>
      <c r="DZ593" s="145"/>
      <c r="EA593" s="145"/>
      <c r="EB593" s="145"/>
      <c r="EC593" s="145"/>
      <c r="ED593" s="145"/>
      <c r="EE593" s="145"/>
      <c r="EF593" s="145"/>
      <c r="EG593" s="145"/>
      <c r="EH593" s="145"/>
      <c r="EI593" s="145"/>
      <c r="EJ593" s="145"/>
      <c r="EK593" s="145"/>
      <c r="EL593" s="145"/>
      <c r="EM593" s="145"/>
      <c r="EN593" s="145"/>
      <c r="EO593" s="145"/>
    </row>
    <row r="594" spans="1:145" ht="13.5">
      <c r="A594" s="145"/>
      <c r="B594" s="145"/>
      <c r="DY594" s="145"/>
      <c r="DZ594" s="145"/>
      <c r="EA594" s="145"/>
      <c r="EB594" s="145"/>
      <c r="EC594" s="145"/>
      <c r="ED594" s="145"/>
      <c r="EE594" s="145"/>
      <c r="EF594" s="145"/>
      <c r="EG594" s="145"/>
      <c r="EH594" s="145"/>
      <c r="EI594" s="145"/>
      <c r="EJ594" s="145"/>
      <c r="EK594" s="145"/>
      <c r="EL594" s="145"/>
      <c r="EM594" s="145"/>
      <c r="EN594" s="145"/>
      <c r="EO594" s="145"/>
    </row>
    <row r="595" spans="1:145" ht="13.5">
      <c r="A595" s="145"/>
      <c r="B595" s="145"/>
      <c r="DY595" s="145"/>
      <c r="DZ595" s="145"/>
      <c r="EA595" s="145"/>
      <c r="EB595" s="145"/>
      <c r="EC595" s="145"/>
      <c r="ED595" s="145"/>
      <c r="EE595" s="145"/>
      <c r="EF595" s="145"/>
      <c r="EG595" s="145"/>
      <c r="EH595" s="145"/>
      <c r="EI595" s="145"/>
      <c r="EJ595" s="145"/>
      <c r="EK595" s="145"/>
      <c r="EL595" s="145"/>
      <c r="EM595" s="145"/>
      <c r="EN595" s="145"/>
      <c r="EO595" s="145"/>
    </row>
    <row r="596" spans="1:145" ht="13.5">
      <c r="A596" s="145"/>
      <c r="B596" s="145"/>
      <c r="DY596" s="145"/>
      <c r="DZ596" s="145"/>
      <c r="EA596" s="145"/>
      <c r="EB596" s="145"/>
      <c r="EC596" s="145"/>
      <c r="ED596" s="145"/>
      <c r="EE596" s="145"/>
      <c r="EF596" s="145"/>
      <c r="EG596" s="145"/>
      <c r="EH596" s="145"/>
      <c r="EI596" s="145"/>
      <c r="EJ596" s="145"/>
      <c r="EK596" s="145"/>
      <c r="EL596" s="145"/>
      <c r="EM596" s="145"/>
      <c r="EN596" s="145"/>
      <c r="EO596" s="145"/>
    </row>
    <row r="597" spans="1:145" ht="13.5">
      <c r="A597" s="145"/>
      <c r="B597" s="145"/>
      <c r="DY597" s="145"/>
      <c r="DZ597" s="145"/>
      <c r="EA597" s="145"/>
      <c r="EB597" s="145"/>
      <c r="EC597" s="145"/>
      <c r="ED597" s="145"/>
      <c r="EE597" s="145"/>
      <c r="EF597" s="145"/>
      <c r="EG597" s="145"/>
      <c r="EH597" s="145"/>
      <c r="EI597" s="145"/>
      <c r="EJ597" s="145"/>
      <c r="EK597" s="145"/>
      <c r="EL597" s="145"/>
      <c r="EM597" s="145"/>
      <c r="EN597" s="145"/>
      <c r="EO597" s="145"/>
    </row>
    <row r="598" spans="1:145" ht="13.5">
      <c r="A598" s="145"/>
      <c r="B598" s="145"/>
      <c r="DY598" s="145"/>
      <c r="DZ598" s="145"/>
      <c r="EA598" s="145"/>
      <c r="EB598" s="145"/>
      <c r="EC598" s="145"/>
      <c r="ED598" s="145"/>
      <c r="EE598" s="145"/>
      <c r="EF598" s="145"/>
      <c r="EG598" s="145"/>
      <c r="EH598" s="145"/>
      <c r="EI598" s="145"/>
      <c r="EJ598" s="145"/>
      <c r="EK598" s="145"/>
      <c r="EL598" s="145"/>
      <c r="EM598" s="145"/>
      <c r="EN598" s="145"/>
      <c r="EO598" s="145"/>
    </row>
    <row r="599" spans="1:145" ht="13.5">
      <c r="A599" s="145"/>
      <c r="B599" s="145"/>
      <c r="DY599" s="145"/>
      <c r="DZ599" s="145"/>
      <c r="EA599" s="145"/>
      <c r="EB599" s="145"/>
      <c r="EC599" s="145"/>
      <c r="ED599" s="145"/>
      <c r="EE599" s="145"/>
      <c r="EF599" s="145"/>
      <c r="EG599" s="145"/>
      <c r="EH599" s="145"/>
      <c r="EI599" s="145"/>
      <c r="EJ599" s="145"/>
      <c r="EK599" s="145"/>
      <c r="EL599" s="145"/>
      <c r="EM599" s="145"/>
      <c r="EN599" s="145"/>
      <c r="EO599" s="145"/>
    </row>
    <row r="600" spans="1:145" ht="13.5">
      <c r="A600" s="145"/>
      <c r="B600" s="145"/>
      <c r="DY600" s="145"/>
      <c r="DZ600" s="145"/>
      <c r="EA600" s="145"/>
      <c r="EB600" s="145"/>
      <c r="EC600" s="145"/>
      <c r="ED600" s="145"/>
      <c r="EE600" s="145"/>
      <c r="EF600" s="145"/>
      <c r="EG600" s="145"/>
      <c r="EH600" s="145"/>
      <c r="EI600" s="145"/>
      <c r="EJ600" s="145"/>
      <c r="EK600" s="145"/>
      <c r="EL600" s="145"/>
      <c r="EM600" s="145"/>
      <c r="EN600" s="145"/>
      <c r="EO600" s="145"/>
    </row>
    <row r="601" spans="1:145" ht="13.5">
      <c r="A601" s="145"/>
      <c r="B601" s="145"/>
      <c r="DY601" s="145"/>
      <c r="DZ601" s="145"/>
      <c r="EA601" s="145"/>
      <c r="EB601" s="145"/>
      <c r="EC601" s="145"/>
      <c r="ED601" s="145"/>
      <c r="EE601" s="145"/>
      <c r="EF601" s="145"/>
      <c r="EG601" s="145"/>
      <c r="EH601" s="145"/>
      <c r="EI601" s="145"/>
      <c r="EJ601" s="145"/>
      <c r="EK601" s="145"/>
      <c r="EL601" s="145"/>
      <c r="EM601" s="145"/>
      <c r="EN601" s="145"/>
      <c r="EO601" s="145"/>
    </row>
    <row r="602" spans="1:145" ht="13.5">
      <c r="A602" s="145"/>
      <c r="B602" s="145"/>
      <c r="DY602" s="145"/>
      <c r="DZ602" s="145"/>
      <c r="EA602" s="145"/>
      <c r="EB602" s="145"/>
      <c r="EC602" s="145"/>
      <c r="ED602" s="145"/>
      <c r="EE602" s="145"/>
      <c r="EF602" s="145"/>
      <c r="EG602" s="145"/>
      <c r="EH602" s="145"/>
      <c r="EI602" s="145"/>
      <c r="EJ602" s="145"/>
      <c r="EK602" s="145"/>
      <c r="EL602" s="145"/>
      <c r="EM602" s="145"/>
      <c r="EN602" s="145"/>
      <c r="EO602" s="145"/>
    </row>
    <row r="603" spans="1:145" ht="13.5">
      <c r="A603" s="145"/>
      <c r="B603" s="145"/>
      <c r="DY603" s="145"/>
      <c r="DZ603" s="145"/>
      <c r="EA603" s="145"/>
      <c r="EB603" s="145"/>
      <c r="EC603" s="145"/>
      <c r="ED603" s="145"/>
      <c r="EE603" s="145"/>
      <c r="EF603" s="145"/>
      <c r="EG603" s="145"/>
      <c r="EH603" s="145"/>
      <c r="EI603" s="145"/>
      <c r="EJ603" s="145"/>
      <c r="EK603" s="145"/>
      <c r="EL603" s="145"/>
      <c r="EM603" s="145"/>
      <c r="EN603" s="145"/>
      <c r="EO603" s="145"/>
    </row>
    <row r="604" spans="1:145" ht="13.5">
      <c r="A604" s="145"/>
      <c r="B604" s="145"/>
      <c r="DY604" s="145"/>
      <c r="DZ604" s="145"/>
      <c r="EA604" s="145"/>
      <c r="EB604" s="145"/>
      <c r="EC604" s="145"/>
      <c r="ED604" s="145"/>
      <c r="EE604" s="145"/>
      <c r="EF604" s="145"/>
      <c r="EG604" s="145"/>
      <c r="EH604" s="145"/>
      <c r="EI604" s="145"/>
      <c r="EJ604" s="145"/>
      <c r="EK604" s="145"/>
      <c r="EL604" s="145"/>
      <c r="EM604" s="145"/>
      <c r="EN604" s="145"/>
      <c r="EO604" s="145"/>
    </row>
    <row r="605" spans="1:145" ht="13.5">
      <c r="A605" s="145"/>
      <c r="B605" s="145"/>
      <c r="DY605" s="145"/>
      <c r="DZ605" s="145"/>
      <c r="EA605" s="145"/>
      <c r="EB605" s="145"/>
      <c r="EC605" s="145"/>
      <c r="ED605" s="145"/>
      <c r="EE605" s="145"/>
      <c r="EF605" s="145"/>
      <c r="EG605" s="145"/>
      <c r="EH605" s="145"/>
      <c r="EI605" s="145"/>
      <c r="EJ605" s="145"/>
      <c r="EK605" s="145"/>
      <c r="EL605" s="145"/>
      <c r="EM605" s="145"/>
      <c r="EN605" s="145"/>
      <c r="EO605" s="145"/>
    </row>
    <row r="606" spans="1:145" ht="13.5">
      <c r="A606" s="145"/>
      <c r="B606" s="145"/>
      <c r="DY606" s="145"/>
      <c r="DZ606" s="145"/>
      <c r="EA606" s="145"/>
      <c r="EB606" s="145"/>
      <c r="EC606" s="145"/>
      <c r="ED606" s="145"/>
      <c r="EE606" s="145"/>
      <c r="EF606" s="145"/>
      <c r="EG606" s="145"/>
      <c r="EH606" s="145"/>
      <c r="EI606" s="145"/>
      <c r="EJ606" s="145"/>
      <c r="EK606" s="145"/>
      <c r="EL606" s="145"/>
      <c r="EM606" s="145"/>
      <c r="EN606" s="145"/>
      <c r="EO606" s="145"/>
    </row>
    <row r="607" spans="1:145" ht="13.5">
      <c r="A607" s="145"/>
      <c r="B607" s="145"/>
      <c r="DY607" s="145"/>
      <c r="DZ607" s="145"/>
      <c r="EA607" s="145"/>
      <c r="EB607" s="145"/>
      <c r="EC607" s="145"/>
      <c r="ED607" s="145"/>
      <c r="EE607" s="145"/>
      <c r="EF607" s="145"/>
      <c r="EG607" s="145"/>
      <c r="EH607" s="145"/>
      <c r="EI607" s="145"/>
      <c r="EJ607" s="145"/>
      <c r="EK607" s="145"/>
      <c r="EL607" s="145"/>
      <c r="EM607" s="145"/>
      <c r="EN607" s="145"/>
      <c r="EO607" s="145"/>
    </row>
    <row r="608" spans="1:145" ht="13.5">
      <c r="A608" s="145"/>
      <c r="B608" s="145"/>
      <c r="DY608" s="145"/>
      <c r="DZ608" s="145"/>
      <c r="EA608" s="145"/>
      <c r="EB608" s="145"/>
      <c r="EC608" s="145"/>
      <c r="ED608" s="145"/>
      <c r="EE608" s="145"/>
      <c r="EF608" s="145"/>
      <c r="EG608" s="145"/>
      <c r="EH608" s="145"/>
      <c r="EI608" s="145"/>
      <c r="EJ608" s="145"/>
      <c r="EK608" s="145"/>
      <c r="EL608" s="145"/>
      <c r="EM608" s="145"/>
      <c r="EN608" s="145"/>
      <c r="EO608" s="145"/>
    </row>
    <row r="609" spans="1:145" ht="13.5">
      <c r="A609" s="145"/>
      <c r="B609" s="145"/>
      <c r="DY609" s="145"/>
      <c r="DZ609" s="145"/>
      <c r="EA609" s="145"/>
      <c r="EB609" s="145"/>
      <c r="EC609" s="145"/>
      <c r="ED609" s="145"/>
      <c r="EE609" s="145"/>
      <c r="EF609" s="145"/>
      <c r="EG609" s="145"/>
      <c r="EH609" s="145"/>
      <c r="EI609" s="145"/>
      <c r="EJ609" s="145"/>
      <c r="EK609" s="145"/>
      <c r="EL609" s="145"/>
      <c r="EM609" s="145"/>
      <c r="EN609" s="145"/>
      <c r="EO609" s="145"/>
    </row>
    <row r="610" spans="1:145" ht="13.5">
      <c r="A610" s="145"/>
      <c r="B610" s="145"/>
      <c r="DY610" s="145"/>
      <c r="DZ610" s="145"/>
      <c r="EA610" s="145"/>
      <c r="EB610" s="145"/>
      <c r="EC610" s="145"/>
      <c r="ED610" s="145"/>
      <c r="EE610" s="145"/>
      <c r="EF610" s="145"/>
      <c r="EG610" s="145"/>
      <c r="EH610" s="145"/>
      <c r="EI610" s="145"/>
      <c r="EJ610" s="145"/>
      <c r="EK610" s="145"/>
      <c r="EL610" s="145"/>
      <c r="EM610" s="145"/>
      <c r="EN610" s="145"/>
      <c r="EO610" s="145"/>
    </row>
    <row r="611" spans="1:145" ht="13.5">
      <c r="A611" s="145"/>
      <c r="B611" s="145"/>
      <c r="DY611" s="145"/>
      <c r="DZ611" s="145"/>
      <c r="EA611" s="145"/>
      <c r="EB611" s="145"/>
      <c r="EC611" s="145"/>
      <c r="ED611" s="145"/>
      <c r="EE611" s="145"/>
      <c r="EF611" s="145"/>
      <c r="EG611" s="145"/>
      <c r="EH611" s="145"/>
      <c r="EI611" s="145"/>
      <c r="EJ611" s="145"/>
      <c r="EK611" s="145"/>
      <c r="EL611" s="145"/>
      <c r="EM611" s="145"/>
      <c r="EN611" s="145"/>
      <c r="EO611" s="145"/>
    </row>
    <row r="612" spans="1:145" ht="13.5">
      <c r="A612" s="145"/>
      <c r="B612" s="145"/>
      <c r="DY612" s="145"/>
      <c r="DZ612" s="145"/>
      <c r="EA612" s="145"/>
      <c r="EB612" s="145"/>
      <c r="EC612" s="145"/>
      <c r="ED612" s="145"/>
      <c r="EE612" s="145"/>
      <c r="EF612" s="145"/>
      <c r="EG612" s="145"/>
      <c r="EH612" s="145"/>
      <c r="EI612" s="145"/>
      <c r="EJ612" s="145"/>
      <c r="EK612" s="145"/>
      <c r="EL612" s="145"/>
      <c r="EM612" s="145"/>
      <c r="EN612" s="145"/>
      <c r="EO612" s="145"/>
    </row>
    <row r="613" spans="1:145" ht="13.5">
      <c r="A613" s="145"/>
      <c r="B613" s="145"/>
      <c r="DY613" s="145"/>
      <c r="DZ613" s="145"/>
      <c r="EA613" s="145"/>
      <c r="EB613" s="145"/>
      <c r="EC613" s="145"/>
      <c r="ED613" s="145"/>
      <c r="EE613" s="145"/>
      <c r="EF613" s="145"/>
      <c r="EG613" s="145"/>
      <c r="EH613" s="145"/>
      <c r="EI613" s="145"/>
      <c r="EJ613" s="145"/>
      <c r="EK613" s="145"/>
      <c r="EL613" s="145"/>
      <c r="EM613" s="145"/>
      <c r="EN613" s="145"/>
      <c r="EO613" s="145"/>
    </row>
    <row r="614" spans="1:145" ht="13.5">
      <c r="A614" s="145"/>
      <c r="B614" s="145"/>
      <c r="DY614" s="145"/>
      <c r="DZ614" s="145"/>
      <c r="EA614" s="145"/>
      <c r="EB614" s="145"/>
      <c r="EC614" s="145"/>
      <c r="ED614" s="145"/>
      <c r="EE614" s="145"/>
      <c r="EF614" s="145"/>
      <c r="EG614" s="145"/>
      <c r="EH614" s="145"/>
      <c r="EI614" s="145"/>
      <c r="EJ614" s="145"/>
      <c r="EK614" s="145"/>
      <c r="EL614" s="145"/>
      <c r="EM614" s="145"/>
      <c r="EN614" s="145"/>
      <c r="EO614" s="145"/>
    </row>
    <row r="615" spans="1:145" ht="13.5">
      <c r="A615" s="145"/>
      <c r="B615" s="145"/>
      <c r="DY615" s="145"/>
      <c r="DZ615" s="145"/>
      <c r="EA615" s="145"/>
      <c r="EB615" s="145"/>
      <c r="EC615" s="145"/>
      <c r="ED615" s="145"/>
      <c r="EE615" s="145"/>
      <c r="EF615" s="145"/>
      <c r="EG615" s="145"/>
      <c r="EH615" s="145"/>
      <c r="EI615" s="145"/>
      <c r="EJ615" s="145"/>
      <c r="EK615" s="145"/>
      <c r="EL615" s="145"/>
      <c r="EM615" s="145"/>
      <c r="EN615" s="145"/>
      <c r="EO615" s="145"/>
    </row>
    <row r="616" spans="1:145" ht="13.5">
      <c r="A616" s="145"/>
      <c r="B616" s="145"/>
      <c r="DY616" s="145"/>
      <c r="DZ616" s="145"/>
      <c r="EA616" s="145"/>
      <c r="EB616" s="145"/>
      <c r="EC616" s="145"/>
      <c r="ED616" s="145"/>
      <c r="EE616" s="145"/>
      <c r="EF616" s="145"/>
      <c r="EG616" s="145"/>
      <c r="EH616" s="145"/>
      <c r="EI616" s="145"/>
      <c r="EJ616" s="145"/>
      <c r="EK616" s="145"/>
      <c r="EL616" s="145"/>
      <c r="EM616" s="145"/>
      <c r="EN616" s="145"/>
      <c r="EO616" s="145"/>
    </row>
    <row r="617" spans="1:145" ht="13.5">
      <c r="A617" s="145"/>
      <c r="B617" s="145"/>
      <c r="DY617" s="145"/>
      <c r="DZ617" s="145"/>
      <c r="EA617" s="145"/>
      <c r="EB617" s="145"/>
      <c r="EC617" s="145"/>
      <c r="ED617" s="145"/>
      <c r="EE617" s="145"/>
      <c r="EF617" s="145"/>
      <c r="EG617" s="145"/>
      <c r="EH617" s="145"/>
      <c r="EI617" s="145"/>
      <c r="EJ617" s="145"/>
      <c r="EK617" s="145"/>
      <c r="EL617" s="145"/>
      <c r="EM617" s="145"/>
      <c r="EN617" s="145"/>
      <c r="EO617" s="145"/>
    </row>
    <row r="618" spans="1:145" ht="13.5">
      <c r="A618" s="145"/>
      <c r="B618" s="145"/>
      <c r="DY618" s="145"/>
      <c r="DZ618" s="145"/>
      <c r="EA618" s="145"/>
      <c r="EB618" s="145"/>
      <c r="EC618" s="145"/>
      <c r="ED618" s="145"/>
      <c r="EE618" s="145"/>
      <c r="EF618" s="145"/>
      <c r="EG618" s="145"/>
      <c r="EH618" s="145"/>
      <c r="EI618" s="145"/>
      <c r="EJ618" s="145"/>
      <c r="EK618" s="145"/>
      <c r="EL618" s="145"/>
      <c r="EM618" s="145"/>
      <c r="EN618" s="145"/>
      <c r="EO618" s="145"/>
    </row>
    <row r="619" spans="1:145" ht="13.5">
      <c r="A619" s="145"/>
      <c r="B619" s="145"/>
      <c r="DY619" s="145"/>
      <c r="DZ619" s="145"/>
      <c r="EA619" s="145"/>
      <c r="EB619" s="145"/>
      <c r="EC619" s="145"/>
      <c r="ED619" s="145"/>
      <c r="EE619" s="145"/>
      <c r="EF619" s="145"/>
      <c r="EG619" s="145"/>
      <c r="EH619" s="145"/>
      <c r="EI619" s="145"/>
      <c r="EJ619" s="145"/>
      <c r="EK619" s="145"/>
      <c r="EL619" s="145"/>
      <c r="EM619" s="145"/>
      <c r="EN619" s="145"/>
      <c r="EO619" s="145"/>
    </row>
    <row r="620" spans="1:145" ht="13.5">
      <c r="A620" s="145"/>
      <c r="B620" s="145"/>
      <c r="DY620" s="145"/>
      <c r="DZ620" s="145"/>
      <c r="EA620" s="145"/>
      <c r="EB620" s="145"/>
      <c r="EC620" s="145"/>
      <c r="ED620" s="145"/>
      <c r="EE620" s="145"/>
      <c r="EF620" s="145"/>
      <c r="EG620" s="145"/>
      <c r="EH620" s="145"/>
      <c r="EI620" s="145"/>
      <c r="EJ620" s="145"/>
      <c r="EK620" s="145"/>
      <c r="EL620" s="145"/>
      <c r="EM620" s="145"/>
      <c r="EN620" s="145"/>
      <c r="EO620" s="145"/>
    </row>
    <row r="621" spans="1:145" ht="13.5">
      <c r="A621" s="145"/>
      <c r="B621" s="145"/>
      <c r="DY621" s="145"/>
      <c r="DZ621" s="145"/>
      <c r="EA621" s="145"/>
      <c r="EB621" s="145"/>
      <c r="EC621" s="145"/>
      <c r="ED621" s="145"/>
      <c r="EE621" s="145"/>
      <c r="EF621" s="145"/>
      <c r="EG621" s="145"/>
      <c r="EH621" s="145"/>
      <c r="EI621" s="145"/>
      <c r="EJ621" s="145"/>
      <c r="EK621" s="145"/>
      <c r="EL621" s="145"/>
      <c r="EM621" s="145"/>
      <c r="EN621" s="145"/>
      <c r="EO621" s="145"/>
    </row>
    <row r="622" spans="1:145" ht="13.5">
      <c r="A622" s="145"/>
      <c r="B622" s="145"/>
      <c r="DY622" s="145"/>
      <c r="DZ622" s="145"/>
      <c r="EA622" s="145"/>
      <c r="EB622" s="145"/>
      <c r="EC622" s="145"/>
      <c r="ED622" s="145"/>
      <c r="EE622" s="145"/>
      <c r="EF622" s="145"/>
      <c r="EG622" s="145"/>
      <c r="EH622" s="145"/>
      <c r="EI622" s="145"/>
      <c r="EJ622" s="145"/>
      <c r="EK622" s="145"/>
      <c r="EL622" s="145"/>
      <c r="EM622" s="145"/>
      <c r="EN622" s="145"/>
      <c r="EO622" s="145"/>
    </row>
    <row r="623" spans="1:145" ht="13.5">
      <c r="A623" s="145"/>
      <c r="B623" s="145"/>
      <c r="DY623" s="145"/>
      <c r="DZ623" s="145"/>
      <c r="EA623" s="145"/>
      <c r="EB623" s="145"/>
      <c r="EC623" s="145"/>
      <c r="ED623" s="145"/>
      <c r="EE623" s="145"/>
      <c r="EF623" s="145"/>
      <c r="EG623" s="145"/>
      <c r="EH623" s="145"/>
      <c r="EI623" s="145"/>
      <c r="EJ623" s="145"/>
      <c r="EK623" s="145"/>
      <c r="EL623" s="145"/>
      <c r="EM623" s="145"/>
      <c r="EN623" s="145"/>
      <c r="EO623" s="145"/>
    </row>
    <row r="624" spans="1:145" ht="13.5">
      <c r="A624" s="145"/>
      <c r="B624" s="145"/>
      <c r="DY624" s="145"/>
      <c r="DZ624" s="145"/>
      <c r="EA624" s="145"/>
      <c r="EB624" s="145"/>
      <c r="EC624" s="145"/>
      <c r="ED624" s="145"/>
      <c r="EE624" s="145"/>
      <c r="EF624" s="145"/>
      <c r="EG624" s="145"/>
      <c r="EH624" s="145"/>
      <c r="EI624" s="145"/>
      <c r="EJ624" s="145"/>
      <c r="EK624" s="145"/>
      <c r="EL624" s="145"/>
      <c r="EM624" s="145"/>
      <c r="EN624" s="145"/>
      <c r="EO624" s="145"/>
    </row>
    <row r="625" spans="1:145" ht="13.5">
      <c r="A625" s="145"/>
      <c r="B625" s="145"/>
      <c r="DY625" s="145"/>
      <c r="DZ625" s="145"/>
      <c r="EA625" s="145"/>
      <c r="EB625" s="145"/>
      <c r="EC625" s="145"/>
      <c r="ED625" s="145"/>
      <c r="EE625" s="145"/>
      <c r="EF625" s="145"/>
      <c r="EG625" s="145"/>
      <c r="EH625" s="145"/>
      <c r="EI625" s="145"/>
      <c r="EJ625" s="145"/>
      <c r="EK625" s="145"/>
      <c r="EL625" s="145"/>
      <c r="EM625" s="145"/>
      <c r="EN625" s="145"/>
      <c r="EO625" s="145"/>
    </row>
    <row r="626" spans="1:145" ht="13.5">
      <c r="A626" s="145"/>
      <c r="B626" s="145"/>
      <c r="DY626" s="145"/>
      <c r="DZ626" s="145"/>
      <c r="EA626" s="145"/>
      <c r="EB626" s="145"/>
      <c r="EC626" s="145"/>
      <c r="ED626" s="145"/>
      <c r="EE626" s="145"/>
      <c r="EF626" s="145"/>
      <c r="EG626" s="145"/>
      <c r="EH626" s="145"/>
      <c r="EI626" s="145"/>
      <c r="EJ626" s="145"/>
      <c r="EK626" s="145"/>
      <c r="EL626" s="145"/>
      <c r="EM626" s="145"/>
      <c r="EN626" s="145"/>
      <c r="EO626" s="145"/>
    </row>
    <row r="627" spans="1:145" ht="13.5">
      <c r="A627" s="145"/>
      <c r="B627" s="145"/>
      <c r="DY627" s="145"/>
      <c r="DZ627" s="145"/>
      <c r="EA627" s="145"/>
      <c r="EB627" s="145"/>
      <c r="EC627" s="145"/>
      <c r="ED627" s="145"/>
      <c r="EE627" s="145"/>
      <c r="EF627" s="145"/>
      <c r="EG627" s="145"/>
      <c r="EH627" s="145"/>
      <c r="EI627" s="145"/>
      <c r="EJ627" s="145"/>
      <c r="EK627" s="145"/>
      <c r="EL627" s="145"/>
      <c r="EM627" s="145"/>
      <c r="EN627" s="145"/>
      <c r="EO627" s="145"/>
    </row>
    <row r="628" spans="1:145" ht="13.5">
      <c r="A628" s="145"/>
      <c r="B628" s="145"/>
      <c r="DY628" s="145"/>
      <c r="DZ628" s="145"/>
      <c r="EA628" s="145"/>
      <c r="EB628" s="145"/>
      <c r="EC628" s="145"/>
      <c r="ED628" s="145"/>
      <c r="EE628" s="145"/>
      <c r="EF628" s="145"/>
      <c r="EG628" s="145"/>
      <c r="EH628" s="145"/>
      <c r="EI628" s="145"/>
      <c r="EJ628" s="145"/>
      <c r="EK628" s="145"/>
      <c r="EL628" s="145"/>
      <c r="EM628" s="145"/>
      <c r="EN628" s="145"/>
      <c r="EO628" s="145"/>
    </row>
    <row r="629" spans="1:145" ht="13.5">
      <c r="A629" s="145"/>
      <c r="B629" s="145"/>
      <c r="DY629" s="145"/>
      <c r="DZ629" s="145"/>
      <c r="EA629" s="145"/>
      <c r="EB629" s="145"/>
      <c r="EC629" s="145"/>
      <c r="ED629" s="145"/>
      <c r="EE629" s="145"/>
      <c r="EF629" s="145"/>
      <c r="EG629" s="145"/>
      <c r="EH629" s="145"/>
      <c r="EI629" s="145"/>
      <c r="EJ629" s="145"/>
      <c r="EK629" s="145"/>
      <c r="EL629" s="145"/>
      <c r="EM629" s="145"/>
      <c r="EN629" s="145"/>
      <c r="EO629" s="145"/>
    </row>
    <row r="630" spans="1:145" ht="13.5">
      <c r="A630" s="145"/>
      <c r="B630" s="145"/>
      <c r="DY630" s="145"/>
      <c r="DZ630" s="145"/>
      <c r="EA630" s="145"/>
      <c r="EB630" s="145"/>
      <c r="EC630" s="145"/>
      <c r="ED630" s="145"/>
      <c r="EE630" s="145"/>
      <c r="EF630" s="145"/>
      <c r="EG630" s="145"/>
      <c r="EH630" s="145"/>
      <c r="EI630" s="145"/>
      <c r="EJ630" s="145"/>
      <c r="EK630" s="145"/>
      <c r="EL630" s="145"/>
      <c r="EM630" s="145"/>
      <c r="EN630" s="145"/>
      <c r="EO630" s="145"/>
    </row>
    <row r="631" spans="1:145" ht="13.5">
      <c r="A631" s="145"/>
      <c r="B631" s="145"/>
      <c r="DY631" s="145"/>
      <c r="DZ631" s="145"/>
      <c r="EA631" s="145"/>
      <c r="EB631" s="145"/>
      <c r="EC631" s="145"/>
      <c r="ED631" s="145"/>
      <c r="EE631" s="145"/>
      <c r="EF631" s="145"/>
      <c r="EG631" s="145"/>
      <c r="EH631" s="145"/>
      <c r="EI631" s="145"/>
      <c r="EJ631" s="145"/>
      <c r="EK631" s="145"/>
      <c r="EL631" s="145"/>
      <c r="EM631" s="145"/>
      <c r="EN631" s="145"/>
      <c r="EO631" s="145"/>
    </row>
    <row r="632" spans="1:145" ht="13.5">
      <c r="A632" s="145"/>
      <c r="B632" s="145"/>
      <c r="DY632" s="145"/>
      <c r="DZ632" s="145"/>
      <c r="EA632" s="145"/>
      <c r="EB632" s="145"/>
      <c r="EC632" s="145"/>
      <c r="ED632" s="145"/>
      <c r="EE632" s="145"/>
      <c r="EF632" s="145"/>
      <c r="EG632" s="145"/>
      <c r="EH632" s="145"/>
      <c r="EI632" s="145"/>
      <c r="EJ632" s="145"/>
      <c r="EK632" s="145"/>
      <c r="EL632" s="145"/>
      <c r="EM632" s="145"/>
      <c r="EN632" s="145"/>
      <c r="EO632" s="145"/>
    </row>
    <row r="633" spans="1:145" ht="13.5">
      <c r="A633" s="145"/>
      <c r="B633" s="145"/>
      <c r="DY633" s="145"/>
      <c r="DZ633" s="145"/>
      <c r="EA633" s="145"/>
      <c r="EB633" s="145"/>
      <c r="EC633" s="145"/>
      <c r="ED633" s="145"/>
      <c r="EE633" s="145"/>
      <c r="EF633" s="145"/>
      <c r="EG633" s="145"/>
      <c r="EH633" s="145"/>
      <c r="EI633" s="145"/>
      <c r="EJ633" s="145"/>
      <c r="EK633" s="145"/>
      <c r="EL633" s="145"/>
      <c r="EM633" s="145"/>
      <c r="EN633" s="145"/>
      <c r="EO633" s="145"/>
    </row>
    <row r="634" spans="1:145" ht="13.5">
      <c r="A634" s="145"/>
      <c r="B634" s="145"/>
      <c r="DY634" s="145"/>
      <c r="DZ634" s="145"/>
      <c r="EA634" s="145"/>
      <c r="EB634" s="145"/>
      <c r="EC634" s="145"/>
      <c r="ED634" s="145"/>
      <c r="EE634" s="145"/>
      <c r="EF634" s="145"/>
      <c r="EG634" s="145"/>
      <c r="EH634" s="145"/>
      <c r="EI634" s="145"/>
      <c r="EJ634" s="145"/>
      <c r="EK634" s="145"/>
      <c r="EL634" s="145"/>
      <c r="EM634" s="145"/>
      <c r="EN634" s="145"/>
      <c r="EO634" s="145"/>
    </row>
    <row r="635" spans="1:145" ht="13.5">
      <c r="A635" s="145"/>
      <c r="B635" s="145"/>
      <c r="DY635" s="145"/>
      <c r="DZ635" s="145"/>
      <c r="EA635" s="145"/>
      <c r="EB635" s="145"/>
      <c r="EC635" s="145"/>
      <c r="ED635" s="145"/>
      <c r="EE635" s="145"/>
      <c r="EF635" s="145"/>
      <c r="EG635" s="145"/>
      <c r="EH635" s="145"/>
      <c r="EI635" s="145"/>
      <c r="EJ635" s="145"/>
      <c r="EK635" s="145"/>
      <c r="EL635" s="145"/>
      <c r="EM635" s="145"/>
      <c r="EN635" s="145"/>
      <c r="EO635" s="145"/>
    </row>
    <row r="636" spans="1:145" ht="13.5">
      <c r="A636" s="145"/>
      <c r="B636" s="145"/>
      <c r="DY636" s="145"/>
      <c r="DZ636" s="145"/>
      <c r="EA636" s="145"/>
      <c r="EB636" s="145"/>
      <c r="EC636" s="145"/>
      <c r="ED636" s="145"/>
      <c r="EE636" s="145"/>
      <c r="EF636" s="145"/>
      <c r="EG636" s="145"/>
      <c r="EH636" s="145"/>
      <c r="EI636" s="145"/>
      <c r="EJ636" s="145"/>
      <c r="EK636" s="145"/>
      <c r="EL636" s="145"/>
      <c r="EM636" s="145"/>
      <c r="EN636" s="145"/>
      <c r="EO636" s="145"/>
    </row>
    <row r="637" spans="1:145" ht="13.5">
      <c r="A637" s="145"/>
      <c r="B637" s="145"/>
      <c r="DY637" s="145"/>
      <c r="DZ637" s="145"/>
      <c r="EA637" s="145"/>
      <c r="EB637" s="145"/>
      <c r="EC637" s="145"/>
      <c r="ED637" s="145"/>
      <c r="EE637" s="145"/>
      <c r="EF637" s="145"/>
      <c r="EG637" s="145"/>
      <c r="EH637" s="145"/>
      <c r="EI637" s="145"/>
      <c r="EJ637" s="145"/>
      <c r="EK637" s="145"/>
      <c r="EL637" s="145"/>
      <c r="EM637" s="145"/>
      <c r="EN637" s="145"/>
      <c r="EO637" s="145"/>
    </row>
    <row r="638" spans="1:145" ht="13.5">
      <c r="A638" s="145"/>
      <c r="B638" s="145"/>
      <c r="DY638" s="145"/>
      <c r="DZ638" s="145"/>
      <c r="EA638" s="145"/>
      <c r="EB638" s="145"/>
      <c r="EC638" s="145"/>
      <c r="ED638" s="145"/>
      <c r="EE638" s="145"/>
      <c r="EF638" s="145"/>
      <c r="EG638" s="145"/>
      <c r="EH638" s="145"/>
      <c r="EI638" s="145"/>
      <c r="EJ638" s="145"/>
      <c r="EK638" s="145"/>
      <c r="EL638" s="145"/>
      <c r="EM638" s="145"/>
      <c r="EN638" s="145"/>
      <c r="EO638" s="145"/>
    </row>
    <row r="639" spans="1:145" ht="13.5">
      <c r="A639" s="145"/>
      <c r="B639" s="145"/>
      <c r="DY639" s="145"/>
      <c r="DZ639" s="145"/>
      <c r="EA639" s="145"/>
      <c r="EB639" s="145"/>
      <c r="EC639" s="145"/>
      <c r="ED639" s="145"/>
      <c r="EE639" s="145"/>
      <c r="EF639" s="145"/>
      <c r="EG639" s="145"/>
      <c r="EH639" s="145"/>
      <c r="EI639" s="145"/>
      <c r="EJ639" s="145"/>
      <c r="EK639" s="145"/>
      <c r="EL639" s="145"/>
      <c r="EM639" s="145"/>
      <c r="EN639" s="145"/>
      <c r="EO639" s="145"/>
    </row>
    <row r="640" spans="1:145" ht="13.5">
      <c r="A640" s="145"/>
      <c r="B640" s="145"/>
      <c r="DY640" s="145"/>
      <c r="DZ640" s="145"/>
      <c r="EA640" s="145"/>
      <c r="EB640" s="145"/>
      <c r="EC640" s="145"/>
      <c r="ED640" s="145"/>
      <c r="EE640" s="145"/>
      <c r="EF640" s="145"/>
      <c r="EG640" s="145"/>
      <c r="EH640" s="145"/>
      <c r="EI640" s="145"/>
      <c r="EJ640" s="145"/>
      <c r="EK640" s="145"/>
      <c r="EL640" s="145"/>
      <c r="EM640" s="145"/>
      <c r="EN640" s="145"/>
      <c r="EO640" s="145"/>
    </row>
    <row r="641" spans="1:145" ht="13.5">
      <c r="A641" s="145"/>
      <c r="B641" s="145"/>
      <c r="DY641" s="145"/>
      <c r="DZ641" s="145"/>
      <c r="EA641" s="145"/>
      <c r="EB641" s="145"/>
      <c r="EC641" s="145"/>
      <c r="ED641" s="145"/>
      <c r="EE641" s="145"/>
      <c r="EF641" s="145"/>
      <c r="EG641" s="145"/>
      <c r="EH641" s="145"/>
      <c r="EI641" s="145"/>
      <c r="EJ641" s="145"/>
      <c r="EK641" s="145"/>
      <c r="EL641" s="145"/>
      <c r="EM641" s="145"/>
      <c r="EN641" s="145"/>
      <c r="EO641" s="145"/>
    </row>
    <row r="642" spans="1:145" ht="13.5">
      <c r="A642" s="145"/>
      <c r="B642" s="145"/>
      <c r="DY642" s="145"/>
      <c r="DZ642" s="145"/>
      <c r="EA642" s="145"/>
      <c r="EB642" s="145"/>
      <c r="EC642" s="145"/>
      <c r="ED642" s="145"/>
      <c r="EE642" s="145"/>
      <c r="EF642" s="145"/>
      <c r="EG642" s="145"/>
      <c r="EH642" s="145"/>
      <c r="EI642" s="145"/>
      <c r="EJ642" s="145"/>
      <c r="EK642" s="145"/>
      <c r="EL642" s="145"/>
      <c r="EM642" s="145"/>
      <c r="EN642" s="145"/>
      <c r="EO642" s="145"/>
    </row>
    <row r="643" spans="1:145" ht="13.5">
      <c r="A643" s="145"/>
      <c r="B643" s="145"/>
      <c r="DY643" s="145"/>
      <c r="DZ643" s="145"/>
      <c r="EA643" s="145"/>
      <c r="EB643" s="145"/>
      <c r="EC643" s="145"/>
      <c r="ED643" s="145"/>
      <c r="EE643" s="145"/>
      <c r="EF643" s="145"/>
      <c r="EG643" s="145"/>
      <c r="EH643" s="145"/>
      <c r="EI643" s="145"/>
      <c r="EJ643" s="145"/>
      <c r="EK643" s="145"/>
      <c r="EL643" s="145"/>
      <c r="EM643" s="145"/>
      <c r="EN643" s="145"/>
      <c r="EO643" s="145"/>
    </row>
    <row r="644" spans="1:145" ht="13.5">
      <c r="A644" s="145"/>
      <c r="B644" s="145"/>
      <c r="DY644" s="145"/>
      <c r="DZ644" s="145"/>
      <c r="EA644" s="145"/>
      <c r="EB644" s="145"/>
      <c r="EC644" s="145"/>
      <c r="ED644" s="145"/>
      <c r="EE644" s="145"/>
      <c r="EF644" s="145"/>
      <c r="EG644" s="145"/>
      <c r="EH644" s="145"/>
      <c r="EI644" s="145"/>
      <c r="EJ644" s="145"/>
      <c r="EK644" s="145"/>
      <c r="EL644" s="145"/>
      <c r="EM644" s="145"/>
      <c r="EN644" s="145"/>
      <c r="EO644" s="145"/>
    </row>
    <row r="645" spans="1:145" ht="13.5">
      <c r="A645" s="145"/>
      <c r="B645" s="145"/>
      <c r="DY645" s="145"/>
      <c r="DZ645" s="145"/>
      <c r="EA645" s="145"/>
      <c r="EB645" s="145"/>
      <c r="EC645" s="145"/>
      <c r="ED645" s="145"/>
      <c r="EE645" s="145"/>
      <c r="EF645" s="145"/>
      <c r="EG645" s="145"/>
      <c r="EH645" s="145"/>
      <c r="EI645" s="145"/>
      <c r="EJ645" s="145"/>
      <c r="EK645" s="145"/>
      <c r="EL645" s="145"/>
      <c r="EM645" s="145"/>
      <c r="EN645" s="145"/>
      <c r="EO645" s="145"/>
    </row>
    <row r="646" spans="1:145" ht="13.5">
      <c r="A646" s="145"/>
      <c r="B646" s="145"/>
      <c r="DY646" s="145"/>
      <c r="DZ646" s="145"/>
      <c r="EA646" s="145"/>
      <c r="EB646" s="145"/>
      <c r="EC646" s="145"/>
      <c r="ED646" s="145"/>
      <c r="EE646" s="145"/>
      <c r="EF646" s="145"/>
      <c r="EG646" s="145"/>
      <c r="EH646" s="145"/>
      <c r="EI646" s="145"/>
      <c r="EJ646" s="145"/>
      <c r="EK646" s="145"/>
      <c r="EL646" s="145"/>
      <c r="EM646" s="145"/>
      <c r="EN646" s="145"/>
      <c r="EO646" s="145"/>
    </row>
    <row r="647" spans="1:145" ht="13.5">
      <c r="A647" s="145"/>
      <c r="B647" s="145"/>
      <c r="DY647" s="145"/>
      <c r="DZ647" s="145"/>
      <c r="EA647" s="145"/>
      <c r="EB647" s="145"/>
      <c r="EC647" s="145"/>
      <c r="ED647" s="145"/>
      <c r="EE647" s="145"/>
      <c r="EF647" s="145"/>
      <c r="EG647" s="145"/>
      <c r="EH647" s="145"/>
      <c r="EI647" s="145"/>
      <c r="EJ647" s="145"/>
      <c r="EK647" s="145"/>
      <c r="EL647" s="145"/>
      <c r="EM647" s="145"/>
      <c r="EN647" s="145"/>
      <c r="EO647" s="145"/>
    </row>
    <row r="648" spans="1:145" ht="13.5">
      <c r="A648" s="145"/>
      <c r="B648" s="145"/>
      <c r="DY648" s="145"/>
      <c r="DZ648" s="145"/>
      <c r="EA648" s="145"/>
      <c r="EB648" s="145"/>
      <c r="EC648" s="145"/>
      <c r="ED648" s="145"/>
      <c r="EE648" s="145"/>
      <c r="EF648" s="145"/>
      <c r="EG648" s="145"/>
      <c r="EH648" s="145"/>
      <c r="EI648" s="145"/>
      <c r="EJ648" s="145"/>
      <c r="EK648" s="145"/>
      <c r="EL648" s="145"/>
      <c r="EM648" s="145"/>
      <c r="EN648" s="145"/>
      <c r="EO648" s="145"/>
    </row>
    <row r="649" spans="1:145" ht="13.5">
      <c r="A649" s="145"/>
      <c r="B649" s="145"/>
      <c r="DY649" s="145"/>
      <c r="DZ649" s="145"/>
      <c r="EA649" s="145"/>
      <c r="EB649" s="145"/>
      <c r="EC649" s="145"/>
      <c r="ED649" s="145"/>
      <c r="EE649" s="145"/>
      <c r="EF649" s="145"/>
      <c r="EG649" s="145"/>
      <c r="EH649" s="145"/>
      <c r="EI649" s="145"/>
      <c r="EJ649" s="145"/>
      <c r="EK649" s="145"/>
      <c r="EL649" s="145"/>
      <c r="EM649" s="145"/>
      <c r="EN649" s="145"/>
      <c r="EO649" s="145"/>
    </row>
    <row r="650" spans="1:145" ht="13.5">
      <c r="A650" s="145"/>
      <c r="B650" s="145"/>
      <c r="DY650" s="145"/>
      <c r="DZ650" s="145"/>
      <c r="EA650" s="145"/>
      <c r="EB650" s="145"/>
      <c r="EC650" s="145"/>
      <c r="ED650" s="145"/>
      <c r="EE650" s="145"/>
      <c r="EF650" s="145"/>
      <c r="EG650" s="145"/>
      <c r="EH650" s="145"/>
      <c r="EI650" s="145"/>
      <c r="EJ650" s="145"/>
      <c r="EK650" s="145"/>
      <c r="EL650" s="145"/>
      <c r="EM650" s="145"/>
      <c r="EN650" s="145"/>
      <c r="EO650" s="145"/>
    </row>
    <row r="651" spans="1:145" ht="13.5">
      <c r="A651" s="145"/>
      <c r="B651" s="145"/>
      <c r="DY651" s="145"/>
      <c r="DZ651" s="145"/>
      <c r="EA651" s="145"/>
      <c r="EB651" s="145"/>
      <c r="EC651" s="145"/>
      <c r="ED651" s="145"/>
      <c r="EE651" s="145"/>
      <c r="EF651" s="145"/>
      <c r="EG651" s="145"/>
      <c r="EH651" s="145"/>
      <c r="EI651" s="145"/>
      <c r="EJ651" s="145"/>
      <c r="EK651" s="145"/>
      <c r="EL651" s="145"/>
      <c r="EM651" s="145"/>
      <c r="EN651" s="145"/>
      <c r="EO651" s="145"/>
    </row>
    <row r="652" spans="1:145" ht="13.5">
      <c r="A652" s="145"/>
      <c r="B652" s="145"/>
      <c r="DY652" s="145"/>
      <c r="DZ652" s="145"/>
      <c r="EA652" s="145"/>
      <c r="EB652" s="145"/>
      <c r="EC652" s="145"/>
      <c r="ED652" s="145"/>
      <c r="EE652" s="145"/>
      <c r="EF652" s="145"/>
      <c r="EG652" s="145"/>
      <c r="EH652" s="145"/>
      <c r="EI652" s="145"/>
      <c r="EJ652" s="145"/>
      <c r="EK652" s="145"/>
      <c r="EL652" s="145"/>
      <c r="EM652" s="145"/>
      <c r="EN652" s="145"/>
      <c r="EO652" s="145"/>
    </row>
    <row r="653" spans="1:145" ht="13.5">
      <c r="A653" s="145"/>
      <c r="B653" s="145"/>
      <c r="DY653" s="145"/>
      <c r="DZ653" s="145"/>
      <c r="EA653" s="145"/>
      <c r="EB653" s="145"/>
      <c r="EC653" s="145"/>
      <c r="ED653" s="145"/>
      <c r="EE653" s="145"/>
      <c r="EF653" s="145"/>
      <c r="EG653" s="145"/>
      <c r="EH653" s="145"/>
      <c r="EI653" s="145"/>
      <c r="EJ653" s="145"/>
      <c r="EK653" s="145"/>
      <c r="EL653" s="145"/>
      <c r="EM653" s="145"/>
      <c r="EN653" s="145"/>
      <c r="EO653" s="145"/>
    </row>
    <row r="654" spans="1:145" ht="13.5">
      <c r="A654" s="145"/>
      <c r="B654" s="145"/>
      <c r="DY654" s="145"/>
      <c r="DZ654" s="145"/>
      <c r="EA654" s="145"/>
      <c r="EB654" s="145"/>
      <c r="EC654" s="145"/>
      <c r="ED654" s="145"/>
      <c r="EE654" s="145"/>
      <c r="EF654" s="145"/>
      <c r="EG654" s="145"/>
      <c r="EH654" s="145"/>
      <c r="EI654" s="145"/>
      <c r="EJ654" s="145"/>
      <c r="EK654" s="145"/>
      <c r="EL654" s="145"/>
      <c r="EM654" s="145"/>
      <c r="EN654" s="145"/>
      <c r="EO654" s="145"/>
    </row>
    <row r="655" spans="1:145" ht="13.5">
      <c r="A655" s="145"/>
      <c r="B655" s="145"/>
      <c r="DY655" s="145"/>
      <c r="DZ655" s="145"/>
      <c r="EA655" s="145"/>
      <c r="EB655" s="145"/>
      <c r="EC655" s="145"/>
      <c r="ED655" s="145"/>
      <c r="EE655" s="145"/>
      <c r="EF655" s="145"/>
      <c r="EG655" s="145"/>
      <c r="EH655" s="145"/>
      <c r="EI655" s="145"/>
      <c r="EJ655" s="145"/>
      <c r="EK655" s="145"/>
      <c r="EL655" s="145"/>
      <c r="EM655" s="145"/>
      <c r="EN655" s="145"/>
      <c r="EO655" s="145"/>
    </row>
    <row r="656" spans="1:145" ht="13.5">
      <c r="A656" s="145"/>
      <c r="B656" s="145"/>
      <c r="DY656" s="145"/>
      <c r="DZ656" s="145"/>
      <c r="EA656" s="145"/>
      <c r="EB656" s="145"/>
      <c r="EC656" s="145"/>
      <c r="ED656" s="145"/>
      <c r="EE656" s="145"/>
      <c r="EF656" s="145"/>
      <c r="EG656" s="145"/>
      <c r="EH656" s="145"/>
      <c r="EI656" s="145"/>
      <c r="EJ656" s="145"/>
      <c r="EK656" s="145"/>
      <c r="EL656" s="145"/>
      <c r="EM656" s="145"/>
      <c r="EN656" s="145"/>
      <c r="EO656" s="145"/>
    </row>
    <row r="657" spans="1:145" ht="13.5">
      <c r="A657" s="145"/>
      <c r="B657" s="145"/>
      <c r="DY657" s="145"/>
      <c r="DZ657" s="145"/>
      <c r="EA657" s="145"/>
      <c r="EB657" s="145"/>
      <c r="EC657" s="145"/>
      <c r="ED657" s="145"/>
      <c r="EE657" s="145"/>
      <c r="EF657" s="145"/>
      <c r="EG657" s="145"/>
      <c r="EH657" s="145"/>
      <c r="EI657" s="145"/>
      <c r="EJ657" s="145"/>
      <c r="EK657" s="145"/>
      <c r="EL657" s="145"/>
      <c r="EM657" s="145"/>
      <c r="EN657" s="145"/>
      <c r="EO657" s="145"/>
    </row>
    <row r="658" spans="1:145" ht="13.5">
      <c r="A658" s="145"/>
      <c r="B658" s="145"/>
      <c r="DY658" s="145"/>
      <c r="DZ658" s="145"/>
      <c r="EA658" s="145"/>
      <c r="EB658" s="145"/>
      <c r="EC658" s="145"/>
      <c r="ED658" s="145"/>
      <c r="EE658" s="145"/>
      <c r="EF658" s="145"/>
      <c r="EG658" s="145"/>
      <c r="EH658" s="145"/>
      <c r="EI658" s="145"/>
      <c r="EJ658" s="145"/>
      <c r="EK658" s="145"/>
      <c r="EL658" s="145"/>
      <c r="EM658" s="145"/>
      <c r="EN658" s="145"/>
      <c r="EO658" s="145"/>
    </row>
    <row r="659" spans="1:145" ht="13.5">
      <c r="A659" s="145"/>
      <c r="B659" s="145"/>
      <c r="DY659" s="145"/>
      <c r="DZ659" s="145"/>
      <c r="EA659" s="145"/>
      <c r="EB659" s="145"/>
      <c r="EC659" s="145"/>
      <c r="ED659" s="145"/>
      <c r="EE659" s="145"/>
      <c r="EF659" s="145"/>
      <c r="EG659" s="145"/>
      <c r="EH659" s="145"/>
      <c r="EI659" s="145"/>
      <c r="EJ659" s="145"/>
      <c r="EK659" s="145"/>
      <c r="EL659" s="145"/>
      <c r="EM659" s="145"/>
      <c r="EN659" s="145"/>
      <c r="EO659" s="145"/>
    </row>
    <row r="660" spans="1:145" ht="13.5">
      <c r="A660" s="145"/>
      <c r="B660" s="145"/>
      <c r="DY660" s="145"/>
      <c r="DZ660" s="145"/>
      <c r="EA660" s="145"/>
      <c r="EB660" s="145"/>
      <c r="EC660" s="145"/>
      <c r="ED660" s="145"/>
      <c r="EE660" s="145"/>
      <c r="EF660" s="145"/>
      <c r="EG660" s="145"/>
      <c r="EH660" s="145"/>
      <c r="EI660" s="145"/>
      <c r="EJ660" s="145"/>
      <c r="EK660" s="145"/>
      <c r="EL660" s="145"/>
      <c r="EM660" s="145"/>
      <c r="EN660" s="145"/>
      <c r="EO660" s="145"/>
    </row>
    <row r="661" spans="1:145" ht="13.5">
      <c r="A661" s="145"/>
      <c r="B661" s="145"/>
      <c r="DY661" s="145"/>
      <c r="DZ661" s="145"/>
      <c r="EA661" s="145"/>
      <c r="EB661" s="145"/>
      <c r="EC661" s="145"/>
      <c r="ED661" s="145"/>
      <c r="EE661" s="145"/>
      <c r="EF661" s="145"/>
      <c r="EG661" s="145"/>
      <c r="EH661" s="145"/>
      <c r="EI661" s="145"/>
      <c r="EJ661" s="145"/>
      <c r="EK661" s="145"/>
      <c r="EL661" s="145"/>
      <c r="EM661" s="145"/>
      <c r="EN661" s="145"/>
      <c r="EO661" s="145"/>
    </row>
    <row r="662" spans="1:145" ht="13.5">
      <c r="A662" s="145"/>
      <c r="B662" s="145"/>
      <c r="DY662" s="145"/>
      <c r="DZ662" s="145"/>
      <c r="EA662" s="145"/>
      <c r="EB662" s="145"/>
      <c r="EC662" s="145"/>
      <c r="ED662" s="145"/>
      <c r="EE662" s="145"/>
      <c r="EF662" s="145"/>
      <c r="EG662" s="145"/>
      <c r="EH662" s="145"/>
      <c r="EI662" s="145"/>
      <c r="EJ662" s="145"/>
      <c r="EK662" s="145"/>
      <c r="EL662" s="145"/>
      <c r="EM662" s="145"/>
      <c r="EN662" s="145"/>
      <c r="EO662" s="145"/>
    </row>
    <row r="663" spans="1:145" ht="13.5">
      <c r="A663" s="145"/>
      <c r="B663" s="145"/>
      <c r="DY663" s="145"/>
      <c r="DZ663" s="145"/>
      <c r="EA663" s="145"/>
      <c r="EB663" s="145"/>
      <c r="EC663" s="145"/>
      <c r="ED663" s="145"/>
      <c r="EE663" s="145"/>
      <c r="EF663" s="145"/>
      <c r="EG663" s="145"/>
      <c r="EH663" s="145"/>
      <c r="EI663" s="145"/>
      <c r="EJ663" s="145"/>
      <c r="EK663" s="145"/>
      <c r="EL663" s="145"/>
      <c r="EM663" s="145"/>
      <c r="EN663" s="145"/>
      <c r="EO663" s="145"/>
    </row>
    <row r="664" spans="1:145" ht="13.5">
      <c r="A664" s="145"/>
      <c r="B664" s="145"/>
      <c r="DY664" s="145"/>
      <c r="DZ664" s="145"/>
      <c r="EA664" s="145"/>
      <c r="EB664" s="145"/>
      <c r="EC664" s="145"/>
      <c r="ED664" s="145"/>
      <c r="EE664" s="145"/>
      <c r="EF664" s="145"/>
      <c r="EG664" s="145"/>
      <c r="EH664" s="145"/>
      <c r="EI664" s="145"/>
      <c r="EJ664" s="145"/>
      <c r="EK664" s="145"/>
      <c r="EL664" s="145"/>
      <c r="EM664" s="145"/>
      <c r="EN664" s="145"/>
      <c r="EO664" s="145"/>
    </row>
    <row r="665" spans="1:145" ht="13.5">
      <c r="A665" s="145"/>
      <c r="B665" s="145"/>
      <c r="DY665" s="145"/>
      <c r="DZ665" s="145"/>
      <c r="EA665" s="145"/>
      <c r="EB665" s="145"/>
      <c r="EC665" s="145"/>
      <c r="ED665" s="145"/>
      <c r="EE665" s="145"/>
      <c r="EF665" s="145"/>
      <c r="EG665" s="145"/>
      <c r="EH665" s="145"/>
      <c r="EI665" s="145"/>
      <c r="EJ665" s="145"/>
      <c r="EK665" s="145"/>
      <c r="EL665" s="145"/>
      <c r="EM665" s="145"/>
      <c r="EN665" s="145"/>
      <c r="EO665" s="145"/>
    </row>
    <row r="666" spans="1:145" ht="13.5">
      <c r="A666" s="145"/>
      <c r="B666" s="145"/>
      <c r="DY666" s="145"/>
      <c r="DZ666" s="145"/>
      <c r="EA666" s="145"/>
      <c r="EB666" s="145"/>
      <c r="EC666" s="145"/>
      <c r="ED666" s="145"/>
      <c r="EE666" s="145"/>
      <c r="EF666" s="145"/>
      <c r="EG666" s="145"/>
      <c r="EH666" s="145"/>
      <c r="EI666" s="145"/>
      <c r="EJ666" s="145"/>
      <c r="EK666" s="145"/>
      <c r="EL666" s="145"/>
      <c r="EM666" s="145"/>
      <c r="EN666" s="145"/>
      <c r="EO666" s="145"/>
    </row>
    <row r="667" spans="1:145" ht="13.5">
      <c r="A667" s="145"/>
      <c r="B667" s="145"/>
      <c r="DY667" s="145"/>
      <c r="DZ667" s="145"/>
      <c r="EA667" s="145"/>
      <c r="EB667" s="145"/>
      <c r="EC667" s="145"/>
      <c r="ED667" s="145"/>
      <c r="EE667" s="145"/>
      <c r="EF667" s="145"/>
      <c r="EG667" s="145"/>
      <c r="EH667" s="145"/>
      <c r="EI667" s="145"/>
      <c r="EJ667" s="145"/>
      <c r="EK667" s="145"/>
      <c r="EL667" s="145"/>
      <c r="EM667" s="145"/>
      <c r="EN667" s="145"/>
      <c r="EO667" s="145"/>
    </row>
    <row r="668" spans="1:145" ht="13.5">
      <c r="A668" s="145"/>
      <c r="B668" s="145"/>
      <c r="DY668" s="145"/>
      <c r="DZ668" s="145"/>
      <c r="EA668" s="145"/>
      <c r="EB668" s="145"/>
      <c r="EC668" s="145"/>
      <c r="ED668" s="145"/>
      <c r="EE668" s="145"/>
      <c r="EF668" s="145"/>
      <c r="EG668" s="145"/>
      <c r="EH668" s="145"/>
      <c r="EI668" s="145"/>
      <c r="EJ668" s="145"/>
      <c r="EK668" s="145"/>
      <c r="EL668" s="145"/>
      <c r="EM668" s="145"/>
      <c r="EN668" s="145"/>
      <c r="EO668" s="145"/>
    </row>
    <row r="669" spans="1:145" ht="13.5">
      <c r="A669" s="145"/>
      <c r="B669" s="145"/>
      <c r="DY669" s="145"/>
      <c r="DZ669" s="145"/>
      <c r="EA669" s="145"/>
      <c r="EB669" s="145"/>
      <c r="EC669" s="145"/>
      <c r="ED669" s="145"/>
      <c r="EE669" s="145"/>
      <c r="EF669" s="145"/>
      <c r="EG669" s="145"/>
      <c r="EH669" s="145"/>
      <c r="EI669" s="145"/>
      <c r="EJ669" s="145"/>
      <c r="EK669" s="145"/>
      <c r="EL669" s="145"/>
      <c r="EM669" s="145"/>
      <c r="EN669" s="145"/>
      <c r="EO669" s="145"/>
    </row>
    <row r="670" spans="1:145" ht="13.5">
      <c r="A670" s="145"/>
      <c r="B670" s="145"/>
      <c r="DY670" s="145"/>
      <c r="DZ670" s="145"/>
      <c r="EA670" s="145"/>
      <c r="EB670" s="145"/>
      <c r="EC670" s="145"/>
      <c r="ED670" s="145"/>
      <c r="EE670" s="145"/>
      <c r="EF670" s="145"/>
      <c r="EG670" s="145"/>
      <c r="EH670" s="145"/>
      <c r="EI670" s="145"/>
      <c r="EJ670" s="145"/>
      <c r="EK670" s="145"/>
      <c r="EL670" s="145"/>
      <c r="EM670" s="145"/>
      <c r="EN670" s="145"/>
      <c r="EO670" s="145"/>
    </row>
    <row r="671" spans="1:145" ht="13.5">
      <c r="A671" s="145"/>
      <c r="B671" s="145"/>
      <c r="DY671" s="145"/>
      <c r="DZ671" s="145"/>
      <c r="EA671" s="145"/>
      <c r="EB671" s="145"/>
      <c r="EC671" s="145"/>
      <c r="ED671" s="145"/>
      <c r="EE671" s="145"/>
      <c r="EF671" s="145"/>
      <c r="EG671" s="145"/>
      <c r="EH671" s="145"/>
      <c r="EI671" s="145"/>
      <c r="EJ671" s="145"/>
      <c r="EK671" s="145"/>
      <c r="EL671" s="145"/>
      <c r="EM671" s="145"/>
      <c r="EN671" s="145"/>
      <c r="EO671" s="145"/>
    </row>
    <row r="672" spans="1:145" ht="13.5">
      <c r="A672" s="145"/>
      <c r="B672" s="145"/>
      <c r="DY672" s="145"/>
      <c r="DZ672" s="145"/>
      <c r="EA672" s="145"/>
      <c r="EB672" s="145"/>
      <c r="EC672" s="145"/>
      <c r="ED672" s="145"/>
      <c r="EE672" s="145"/>
      <c r="EF672" s="145"/>
      <c r="EG672" s="145"/>
      <c r="EH672" s="145"/>
      <c r="EI672" s="145"/>
      <c r="EJ672" s="145"/>
      <c r="EK672" s="145"/>
      <c r="EL672" s="145"/>
      <c r="EM672" s="145"/>
      <c r="EN672" s="145"/>
      <c r="EO672" s="145"/>
    </row>
    <row r="673" spans="1:145" ht="13.5">
      <c r="A673" s="145"/>
      <c r="B673" s="145"/>
      <c r="DY673" s="145"/>
      <c r="DZ673" s="145"/>
      <c r="EA673" s="145"/>
      <c r="EB673" s="145"/>
      <c r="EC673" s="145"/>
      <c r="ED673" s="145"/>
      <c r="EE673" s="145"/>
      <c r="EF673" s="145"/>
      <c r="EG673" s="145"/>
      <c r="EH673" s="145"/>
      <c r="EI673" s="145"/>
      <c r="EJ673" s="145"/>
      <c r="EK673" s="145"/>
      <c r="EL673" s="145"/>
      <c r="EM673" s="145"/>
      <c r="EN673" s="145"/>
      <c r="EO673" s="145"/>
    </row>
    <row r="674" spans="1:145" ht="13.5">
      <c r="A674" s="145"/>
      <c r="B674" s="145"/>
      <c r="DY674" s="145"/>
      <c r="DZ674" s="145"/>
      <c r="EA674" s="145"/>
      <c r="EB674" s="145"/>
      <c r="EC674" s="145"/>
      <c r="ED674" s="145"/>
      <c r="EE674" s="145"/>
      <c r="EF674" s="145"/>
      <c r="EG674" s="145"/>
      <c r="EH674" s="145"/>
      <c r="EI674" s="145"/>
      <c r="EJ674" s="145"/>
      <c r="EK674" s="145"/>
      <c r="EL674" s="145"/>
      <c r="EM674" s="145"/>
      <c r="EN674" s="145"/>
      <c r="EO674" s="145"/>
    </row>
    <row r="675" spans="1:145" ht="13.5">
      <c r="A675" s="145"/>
      <c r="B675" s="145"/>
      <c r="DY675" s="145"/>
      <c r="DZ675" s="145"/>
      <c r="EA675" s="145"/>
      <c r="EB675" s="145"/>
      <c r="EC675" s="145"/>
      <c r="ED675" s="145"/>
      <c r="EE675" s="145"/>
      <c r="EF675" s="145"/>
      <c r="EG675" s="145"/>
      <c r="EH675" s="145"/>
      <c r="EI675" s="145"/>
      <c r="EJ675" s="145"/>
      <c r="EK675" s="145"/>
      <c r="EL675" s="145"/>
      <c r="EM675" s="145"/>
      <c r="EN675" s="145"/>
      <c r="EO675" s="145"/>
    </row>
    <row r="676" spans="1:145" ht="13.5">
      <c r="A676" s="145"/>
      <c r="B676" s="145"/>
      <c r="DY676" s="145"/>
      <c r="DZ676" s="145"/>
      <c r="EA676" s="145"/>
      <c r="EB676" s="145"/>
      <c r="EC676" s="145"/>
      <c r="ED676" s="145"/>
      <c r="EE676" s="145"/>
      <c r="EF676" s="145"/>
      <c r="EG676" s="145"/>
      <c r="EH676" s="145"/>
      <c r="EI676" s="145"/>
      <c r="EJ676" s="145"/>
      <c r="EK676" s="145"/>
      <c r="EL676" s="145"/>
      <c r="EM676" s="145"/>
      <c r="EN676" s="145"/>
      <c r="EO676" s="145"/>
    </row>
    <row r="677" spans="1:145" ht="13.5">
      <c r="A677" s="145"/>
      <c r="B677" s="145"/>
      <c r="DY677" s="145"/>
      <c r="DZ677" s="145"/>
      <c r="EA677" s="145"/>
      <c r="EB677" s="145"/>
      <c r="EC677" s="145"/>
      <c r="ED677" s="145"/>
      <c r="EE677" s="145"/>
      <c r="EF677" s="145"/>
      <c r="EG677" s="145"/>
      <c r="EH677" s="145"/>
      <c r="EI677" s="145"/>
      <c r="EJ677" s="145"/>
      <c r="EK677" s="145"/>
      <c r="EL677" s="145"/>
      <c r="EM677" s="145"/>
      <c r="EN677" s="145"/>
      <c r="EO677" s="145"/>
    </row>
    <row r="678" spans="1:145" ht="13.5">
      <c r="A678" s="145"/>
      <c r="B678" s="145"/>
      <c r="DY678" s="145"/>
      <c r="DZ678" s="145"/>
      <c r="EA678" s="145"/>
      <c r="EB678" s="145"/>
      <c r="EC678" s="145"/>
      <c r="ED678" s="145"/>
      <c r="EE678" s="145"/>
      <c r="EF678" s="145"/>
      <c r="EG678" s="145"/>
      <c r="EH678" s="145"/>
      <c r="EI678" s="145"/>
      <c r="EJ678" s="145"/>
      <c r="EK678" s="145"/>
      <c r="EL678" s="145"/>
      <c r="EM678" s="145"/>
      <c r="EN678" s="145"/>
      <c r="EO678" s="145"/>
    </row>
    <row r="679" spans="1:145" ht="13.5">
      <c r="A679" s="145"/>
      <c r="B679" s="145"/>
      <c r="DY679" s="145"/>
      <c r="DZ679" s="145"/>
      <c r="EA679" s="145"/>
      <c r="EB679" s="145"/>
      <c r="EC679" s="145"/>
      <c r="ED679" s="145"/>
      <c r="EE679" s="145"/>
      <c r="EF679" s="145"/>
      <c r="EG679" s="145"/>
      <c r="EH679" s="145"/>
      <c r="EI679" s="145"/>
      <c r="EJ679" s="145"/>
      <c r="EK679" s="145"/>
      <c r="EL679" s="145"/>
      <c r="EM679" s="145"/>
      <c r="EN679" s="145"/>
      <c r="EO679" s="145"/>
    </row>
    <row r="680" spans="1:145" ht="13.5">
      <c r="A680" s="145"/>
      <c r="B680" s="145"/>
      <c r="DY680" s="145"/>
      <c r="DZ680" s="145"/>
      <c r="EA680" s="145"/>
      <c r="EB680" s="145"/>
      <c r="EC680" s="145"/>
      <c r="ED680" s="145"/>
      <c r="EE680" s="145"/>
      <c r="EF680" s="145"/>
      <c r="EG680" s="145"/>
      <c r="EH680" s="145"/>
      <c r="EI680" s="145"/>
      <c r="EJ680" s="145"/>
      <c r="EK680" s="145"/>
      <c r="EL680" s="145"/>
      <c r="EM680" s="145"/>
      <c r="EN680" s="145"/>
      <c r="EO680" s="145"/>
    </row>
    <row r="681" spans="1:145" ht="13.5">
      <c r="A681" s="145"/>
      <c r="B681" s="145"/>
      <c r="DY681" s="145"/>
      <c r="DZ681" s="145"/>
      <c r="EA681" s="145"/>
      <c r="EB681" s="145"/>
      <c r="EC681" s="145"/>
      <c r="ED681" s="145"/>
      <c r="EE681" s="145"/>
      <c r="EF681" s="145"/>
      <c r="EG681" s="145"/>
      <c r="EH681" s="145"/>
      <c r="EI681" s="145"/>
      <c r="EJ681" s="145"/>
      <c r="EK681" s="145"/>
      <c r="EL681" s="145"/>
      <c r="EM681" s="145"/>
      <c r="EN681" s="145"/>
      <c r="EO681" s="145"/>
    </row>
    <row r="682" spans="1:145" ht="13.5">
      <c r="A682" s="145"/>
      <c r="B682" s="145"/>
      <c r="DY682" s="145"/>
      <c r="DZ682" s="145"/>
      <c r="EA682" s="145"/>
      <c r="EB682" s="145"/>
      <c r="EC682" s="145"/>
      <c r="ED682" s="145"/>
      <c r="EE682" s="145"/>
      <c r="EF682" s="145"/>
      <c r="EG682" s="145"/>
      <c r="EH682" s="145"/>
      <c r="EI682" s="145"/>
      <c r="EJ682" s="145"/>
      <c r="EK682" s="145"/>
      <c r="EL682" s="145"/>
      <c r="EM682" s="145"/>
      <c r="EN682" s="145"/>
      <c r="EO682" s="145"/>
    </row>
    <row r="683" spans="1:145" ht="13.5">
      <c r="A683" s="145"/>
      <c r="B683" s="145"/>
      <c r="DY683" s="145"/>
      <c r="DZ683" s="145"/>
      <c r="EA683" s="145"/>
      <c r="EB683" s="145"/>
      <c r="EC683" s="145"/>
      <c r="ED683" s="145"/>
      <c r="EE683" s="145"/>
      <c r="EF683" s="145"/>
      <c r="EG683" s="145"/>
      <c r="EH683" s="145"/>
      <c r="EI683" s="145"/>
      <c r="EJ683" s="145"/>
      <c r="EK683" s="145"/>
      <c r="EL683" s="145"/>
      <c r="EM683" s="145"/>
      <c r="EN683" s="145"/>
      <c r="EO683" s="145"/>
    </row>
    <row r="684" spans="1:145" ht="13.5">
      <c r="A684" s="145"/>
      <c r="B684" s="145"/>
      <c r="DY684" s="145"/>
      <c r="DZ684" s="145"/>
      <c r="EA684" s="145"/>
      <c r="EB684" s="145"/>
      <c r="EC684" s="145"/>
      <c r="ED684" s="145"/>
      <c r="EE684" s="145"/>
      <c r="EF684" s="145"/>
      <c r="EG684" s="145"/>
      <c r="EH684" s="145"/>
      <c r="EI684" s="145"/>
      <c r="EJ684" s="145"/>
      <c r="EK684" s="145"/>
      <c r="EL684" s="145"/>
      <c r="EM684" s="145"/>
      <c r="EN684" s="145"/>
      <c r="EO684" s="145"/>
    </row>
    <row r="685" spans="1:145" ht="13.5">
      <c r="A685" s="145"/>
      <c r="B685" s="145"/>
      <c r="DY685" s="145"/>
      <c r="DZ685" s="145"/>
      <c r="EA685" s="145"/>
      <c r="EB685" s="145"/>
      <c r="EC685" s="145"/>
      <c r="ED685" s="145"/>
      <c r="EE685" s="145"/>
      <c r="EF685" s="145"/>
      <c r="EG685" s="145"/>
      <c r="EH685" s="145"/>
      <c r="EI685" s="145"/>
      <c r="EJ685" s="145"/>
      <c r="EK685" s="145"/>
      <c r="EL685" s="145"/>
      <c r="EM685" s="145"/>
      <c r="EN685" s="145"/>
      <c r="EO685" s="145"/>
    </row>
    <row r="686" spans="1:145" ht="13.5">
      <c r="A686" s="145"/>
      <c r="B686" s="145"/>
      <c r="DY686" s="145"/>
      <c r="DZ686" s="145"/>
      <c r="EA686" s="145"/>
      <c r="EB686" s="145"/>
      <c r="EC686" s="145"/>
      <c r="ED686" s="145"/>
      <c r="EE686" s="145"/>
      <c r="EF686" s="145"/>
      <c r="EG686" s="145"/>
      <c r="EH686" s="145"/>
      <c r="EI686" s="145"/>
      <c r="EJ686" s="145"/>
      <c r="EK686" s="145"/>
      <c r="EL686" s="145"/>
      <c r="EM686" s="145"/>
      <c r="EN686" s="145"/>
      <c r="EO686" s="145"/>
    </row>
    <row r="687" spans="1:145" ht="13.5">
      <c r="A687" s="145"/>
      <c r="B687" s="145"/>
      <c r="DY687" s="145"/>
      <c r="DZ687" s="145"/>
      <c r="EA687" s="145"/>
      <c r="EB687" s="145"/>
      <c r="EC687" s="145"/>
      <c r="ED687" s="145"/>
      <c r="EE687" s="145"/>
      <c r="EF687" s="145"/>
      <c r="EG687" s="145"/>
      <c r="EH687" s="145"/>
      <c r="EI687" s="145"/>
      <c r="EJ687" s="145"/>
      <c r="EK687" s="145"/>
      <c r="EL687" s="145"/>
      <c r="EM687" s="145"/>
      <c r="EN687" s="145"/>
      <c r="EO687" s="145"/>
    </row>
    <row r="688" spans="1:145" ht="13.5">
      <c r="A688" s="145"/>
      <c r="B688" s="145"/>
      <c r="DY688" s="145"/>
      <c r="DZ688" s="145"/>
      <c r="EA688" s="145"/>
      <c r="EB688" s="145"/>
      <c r="EC688" s="145"/>
      <c r="ED688" s="145"/>
      <c r="EE688" s="145"/>
      <c r="EF688" s="145"/>
      <c r="EG688" s="145"/>
      <c r="EH688" s="145"/>
      <c r="EI688" s="145"/>
      <c r="EJ688" s="145"/>
      <c r="EK688" s="145"/>
      <c r="EL688" s="145"/>
      <c r="EM688" s="145"/>
      <c r="EN688" s="145"/>
      <c r="EO688" s="145"/>
    </row>
    <row r="689" spans="1:145" ht="13.5">
      <c r="A689" s="145"/>
      <c r="B689" s="145"/>
      <c r="DY689" s="145"/>
      <c r="DZ689" s="145"/>
      <c r="EA689" s="145"/>
      <c r="EB689" s="145"/>
      <c r="EC689" s="145"/>
      <c r="ED689" s="145"/>
      <c r="EE689" s="145"/>
      <c r="EF689" s="145"/>
      <c r="EG689" s="145"/>
      <c r="EH689" s="145"/>
      <c r="EI689" s="145"/>
      <c r="EJ689" s="145"/>
      <c r="EK689" s="145"/>
      <c r="EL689" s="145"/>
      <c r="EM689" s="145"/>
      <c r="EN689" s="145"/>
      <c r="EO689" s="145"/>
    </row>
    <row r="690" spans="1:145" ht="13.5">
      <c r="A690" s="145"/>
      <c r="B690" s="145"/>
      <c r="DY690" s="145"/>
      <c r="DZ690" s="145"/>
      <c r="EA690" s="145"/>
      <c r="EB690" s="145"/>
      <c r="EC690" s="145"/>
      <c r="ED690" s="145"/>
      <c r="EE690" s="145"/>
      <c r="EF690" s="145"/>
      <c r="EG690" s="145"/>
      <c r="EH690" s="145"/>
      <c r="EI690" s="145"/>
      <c r="EJ690" s="145"/>
      <c r="EK690" s="145"/>
      <c r="EL690" s="145"/>
      <c r="EM690" s="145"/>
      <c r="EN690" s="145"/>
      <c r="EO690" s="145"/>
    </row>
    <row r="691" spans="1:145" ht="13.5">
      <c r="A691" s="145"/>
      <c r="B691" s="145"/>
      <c r="DY691" s="145"/>
      <c r="DZ691" s="145"/>
      <c r="EA691" s="145"/>
      <c r="EB691" s="145"/>
      <c r="EC691" s="145"/>
      <c r="ED691" s="145"/>
      <c r="EE691" s="145"/>
      <c r="EF691" s="145"/>
      <c r="EG691" s="145"/>
      <c r="EH691" s="145"/>
      <c r="EI691" s="145"/>
      <c r="EJ691" s="145"/>
      <c r="EK691" s="145"/>
      <c r="EL691" s="145"/>
      <c r="EM691" s="145"/>
      <c r="EN691" s="145"/>
      <c r="EO691" s="145"/>
    </row>
    <row r="692" spans="1:145" ht="13.5">
      <c r="A692" s="145"/>
      <c r="B692" s="145"/>
      <c r="DY692" s="145"/>
      <c r="DZ692" s="145"/>
      <c r="EA692" s="145"/>
      <c r="EB692" s="145"/>
      <c r="EC692" s="145"/>
      <c r="ED692" s="145"/>
      <c r="EE692" s="145"/>
      <c r="EF692" s="145"/>
      <c r="EG692" s="145"/>
      <c r="EH692" s="145"/>
      <c r="EI692" s="145"/>
      <c r="EJ692" s="145"/>
      <c r="EK692" s="145"/>
      <c r="EL692" s="145"/>
      <c r="EM692" s="145"/>
      <c r="EN692" s="145"/>
      <c r="EO692" s="145"/>
    </row>
    <row r="693" spans="1:145" ht="13.5">
      <c r="A693" s="145"/>
      <c r="B693" s="145"/>
      <c r="DY693" s="145"/>
      <c r="DZ693" s="145"/>
      <c r="EA693" s="145"/>
      <c r="EB693" s="145"/>
      <c r="EC693" s="145"/>
      <c r="ED693" s="145"/>
      <c r="EE693" s="145"/>
      <c r="EF693" s="145"/>
      <c r="EG693" s="145"/>
      <c r="EH693" s="145"/>
      <c r="EI693" s="145"/>
      <c r="EJ693" s="145"/>
      <c r="EK693" s="145"/>
      <c r="EL693" s="145"/>
      <c r="EM693" s="145"/>
      <c r="EN693" s="145"/>
      <c r="EO693" s="145"/>
    </row>
    <row r="694" spans="1:145" ht="13.5">
      <c r="A694" s="145"/>
      <c r="B694" s="145"/>
      <c r="DY694" s="145"/>
      <c r="DZ694" s="145"/>
      <c r="EA694" s="145"/>
      <c r="EB694" s="145"/>
      <c r="EC694" s="145"/>
      <c r="ED694" s="145"/>
      <c r="EE694" s="145"/>
      <c r="EF694" s="145"/>
      <c r="EG694" s="145"/>
      <c r="EH694" s="145"/>
      <c r="EI694" s="145"/>
      <c r="EJ694" s="145"/>
      <c r="EK694" s="145"/>
      <c r="EL694" s="145"/>
      <c r="EM694" s="145"/>
      <c r="EN694" s="145"/>
      <c r="EO694" s="145"/>
    </row>
    <row r="695" spans="1:145" ht="13.5">
      <c r="A695" s="145"/>
      <c r="B695" s="145"/>
      <c r="DY695" s="145"/>
      <c r="DZ695" s="145"/>
      <c r="EA695" s="145"/>
      <c r="EB695" s="145"/>
      <c r="EC695" s="145"/>
      <c r="ED695" s="145"/>
      <c r="EE695" s="145"/>
      <c r="EF695" s="145"/>
      <c r="EG695" s="145"/>
      <c r="EH695" s="145"/>
      <c r="EI695" s="145"/>
      <c r="EJ695" s="145"/>
      <c r="EK695" s="145"/>
      <c r="EL695" s="145"/>
      <c r="EM695" s="145"/>
      <c r="EN695" s="145"/>
      <c r="EO695" s="145"/>
    </row>
    <row r="696" spans="1:145" ht="13.5">
      <c r="A696" s="145"/>
      <c r="B696" s="145"/>
      <c r="DY696" s="145"/>
      <c r="DZ696" s="145"/>
      <c r="EA696" s="145"/>
      <c r="EB696" s="145"/>
      <c r="EC696" s="145"/>
      <c r="ED696" s="145"/>
      <c r="EE696" s="145"/>
      <c r="EF696" s="145"/>
      <c r="EG696" s="145"/>
      <c r="EH696" s="145"/>
      <c r="EI696" s="145"/>
      <c r="EJ696" s="145"/>
      <c r="EK696" s="145"/>
      <c r="EL696" s="145"/>
      <c r="EM696" s="145"/>
      <c r="EN696" s="145"/>
      <c r="EO696" s="145"/>
    </row>
    <row r="697" spans="1:145" ht="13.5">
      <c r="A697" s="145"/>
      <c r="B697" s="145"/>
      <c r="DY697" s="145"/>
      <c r="DZ697" s="145"/>
      <c r="EA697" s="145"/>
      <c r="EB697" s="145"/>
      <c r="EC697" s="145"/>
      <c r="ED697" s="145"/>
      <c r="EE697" s="145"/>
      <c r="EF697" s="145"/>
      <c r="EG697" s="145"/>
      <c r="EH697" s="145"/>
      <c r="EI697" s="145"/>
      <c r="EJ697" s="145"/>
      <c r="EK697" s="145"/>
      <c r="EL697" s="145"/>
      <c r="EM697" s="145"/>
      <c r="EN697" s="145"/>
      <c r="EO697" s="145"/>
    </row>
    <row r="698" spans="1:145" ht="13.5">
      <c r="A698" s="145"/>
      <c r="B698" s="145"/>
      <c r="DY698" s="145"/>
      <c r="DZ698" s="145"/>
      <c r="EA698" s="145"/>
      <c r="EB698" s="145"/>
      <c r="EC698" s="145"/>
      <c r="ED698" s="145"/>
      <c r="EE698" s="145"/>
      <c r="EF698" s="145"/>
      <c r="EG698" s="145"/>
      <c r="EH698" s="145"/>
      <c r="EI698" s="145"/>
      <c r="EJ698" s="145"/>
      <c r="EK698" s="145"/>
      <c r="EL698" s="145"/>
      <c r="EM698" s="145"/>
      <c r="EN698" s="145"/>
      <c r="EO698" s="145"/>
    </row>
    <row r="699" spans="1:145" ht="13.5">
      <c r="A699" s="145"/>
      <c r="B699" s="145"/>
      <c r="DY699" s="145"/>
      <c r="DZ699" s="145"/>
      <c r="EA699" s="145"/>
      <c r="EB699" s="145"/>
      <c r="EC699" s="145"/>
      <c r="ED699" s="145"/>
      <c r="EE699" s="145"/>
      <c r="EF699" s="145"/>
      <c r="EG699" s="145"/>
      <c r="EH699" s="145"/>
      <c r="EI699" s="145"/>
      <c r="EJ699" s="145"/>
      <c r="EK699" s="145"/>
      <c r="EL699" s="145"/>
      <c r="EM699" s="145"/>
      <c r="EN699" s="145"/>
      <c r="EO699" s="145"/>
    </row>
    <row r="700" spans="1:145" ht="13.5">
      <c r="A700" s="145"/>
      <c r="B700" s="145"/>
      <c r="DY700" s="145"/>
      <c r="DZ700" s="145"/>
      <c r="EA700" s="145"/>
      <c r="EB700" s="145"/>
      <c r="EC700" s="145"/>
      <c r="ED700" s="145"/>
      <c r="EE700" s="145"/>
      <c r="EF700" s="145"/>
      <c r="EG700" s="145"/>
      <c r="EH700" s="145"/>
      <c r="EI700" s="145"/>
      <c r="EJ700" s="145"/>
      <c r="EK700" s="145"/>
      <c r="EL700" s="145"/>
      <c r="EM700" s="145"/>
      <c r="EN700" s="145"/>
      <c r="EO700" s="145"/>
    </row>
    <row r="701" spans="1:145" ht="13.5">
      <c r="A701" s="145"/>
      <c r="B701" s="145"/>
      <c r="DY701" s="145"/>
      <c r="DZ701" s="145"/>
      <c r="EA701" s="145"/>
      <c r="EB701" s="145"/>
      <c r="EC701" s="145"/>
      <c r="ED701" s="145"/>
      <c r="EE701" s="145"/>
      <c r="EF701" s="145"/>
      <c r="EG701" s="145"/>
      <c r="EH701" s="145"/>
      <c r="EI701" s="145"/>
      <c r="EJ701" s="145"/>
      <c r="EK701" s="145"/>
      <c r="EL701" s="145"/>
      <c r="EM701" s="145"/>
      <c r="EN701" s="145"/>
      <c r="EO701" s="145"/>
    </row>
    <row r="702" spans="1:145" ht="13.5">
      <c r="A702" s="145"/>
      <c r="B702" s="145"/>
      <c r="DY702" s="145"/>
      <c r="DZ702" s="145"/>
      <c r="EA702" s="145"/>
      <c r="EB702" s="145"/>
      <c r="EC702" s="145"/>
      <c r="ED702" s="145"/>
      <c r="EE702" s="145"/>
      <c r="EF702" s="145"/>
      <c r="EG702" s="145"/>
      <c r="EH702" s="145"/>
      <c r="EI702" s="145"/>
      <c r="EJ702" s="145"/>
      <c r="EK702" s="145"/>
      <c r="EL702" s="145"/>
      <c r="EM702" s="145"/>
      <c r="EN702" s="145"/>
      <c r="EO702" s="145"/>
    </row>
    <row r="703" spans="1:145" ht="13.5">
      <c r="A703" s="145"/>
      <c r="B703" s="145"/>
      <c r="DY703" s="145"/>
      <c r="DZ703" s="145"/>
      <c r="EA703" s="145"/>
      <c r="EB703" s="145"/>
      <c r="EC703" s="145"/>
      <c r="ED703" s="145"/>
      <c r="EE703" s="145"/>
      <c r="EF703" s="145"/>
      <c r="EG703" s="145"/>
      <c r="EH703" s="145"/>
      <c r="EI703" s="145"/>
      <c r="EJ703" s="145"/>
      <c r="EK703" s="145"/>
      <c r="EL703" s="145"/>
      <c r="EM703" s="145"/>
      <c r="EN703" s="145"/>
      <c r="EO703" s="145"/>
    </row>
    <row r="704" spans="1:145" ht="13.5">
      <c r="A704" s="145"/>
      <c r="B704" s="145"/>
      <c r="DY704" s="145"/>
      <c r="DZ704" s="145"/>
      <c r="EA704" s="145"/>
      <c r="EB704" s="145"/>
      <c r="EC704" s="145"/>
      <c r="ED704" s="145"/>
      <c r="EE704" s="145"/>
      <c r="EF704" s="145"/>
      <c r="EG704" s="145"/>
      <c r="EH704" s="145"/>
      <c r="EI704" s="145"/>
      <c r="EJ704" s="145"/>
      <c r="EK704" s="145"/>
      <c r="EL704" s="145"/>
      <c r="EM704" s="145"/>
      <c r="EN704" s="145"/>
      <c r="EO704" s="145"/>
    </row>
    <row r="705" spans="1:145" ht="13.5">
      <c r="A705" s="145"/>
      <c r="B705" s="145"/>
      <c r="DY705" s="145"/>
      <c r="DZ705" s="145"/>
      <c r="EA705" s="145"/>
      <c r="EB705" s="145"/>
      <c r="EC705" s="145"/>
      <c r="ED705" s="145"/>
      <c r="EE705" s="145"/>
      <c r="EF705" s="145"/>
      <c r="EG705" s="145"/>
      <c r="EH705" s="145"/>
      <c r="EI705" s="145"/>
      <c r="EJ705" s="145"/>
      <c r="EK705" s="145"/>
      <c r="EL705" s="145"/>
      <c r="EM705" s="145"/>
      <c r="EN705" s="145"/>
      <c r="EO705" s="145"/>
    </row>
    <row r="706" spans="1:145" ht="13.5">
      <c r="A706" s="145"/>
      <c r="B706" s="145"/>
      <c r="DY706" s="145"/>
      <c r="DZ706" s="145"/>
      <c r="EA706" s="145"/>
      <c r="EB706" s="145"/>
      <c r="EC706" s="145"/>
      <c r="ED706" s="145"/>
      <c r="EE706" s="145"/>
      <c r="EF706" s="145"/>
      <c r="EG706" s="145"/>
      <c r="EH706" s="145"/>
      <c r="EI706" s="145"/>
      <c r="EJ706" s="145"/>
      <c r="EK706" s="145"/>
      <c r="EL706" s="145"/>
      <c r="EM706" s="145"/>
      <c r="EN706" s="145"/>
      <c r="EO706" s="145"/>
    </row>
    <row r="707" spans="1:145" ht="13.5">
      <c r="A707" s="145"/>
      <c r="B707" s="145"/>
      <c r="DY707" s="145"/>
      <c r="DZ707" s="145"/>
      <c r="EA707" s="145"/>
      <c r="EB707" s="145"/>
      <c r="EC707" s="145"/>
      <c r="ED707" s="145"/>
      <c r="EE707" s="145"/>
      <c r="EF707" s="145"/>
      <c r="EG707" s="145"/>
      <c r="EH707" s="145"/>
      <c r="EI707" s="145"/>
      <c r="EJ707" s="145"/>
      <c r="EK707" s="145"/>
      <c r="EL707" s="145"/>
      <c r="EM707" s="145"/>
      <c r="EN707" s="145"/>
      <c r="EO707" s="145"/>
    </row>
    <row r="708" spans="1:145" ht="13.5">
      <c r="A708" s="145"/>
      <c r="B708" s="145"/>
      <c r="DY708" s="145"/>
      <c r="DZ708" s="145"/>
      <c r="EA708" s="145"/>
      <c r="EB708" s="145"/>
      <c r="EC708" s="145"/>
      <c r="ED708" s="145"/>
      <c r="EE708" s="145"/>
      <c r="EF708" s="145"/>
      <c r="EG708" s="145"/>
      <c r="EH708" s="145"/>
      <c r="EI708" s="145"/>
      <c r="EJ708" s="145"/>
      <c r="EK708" s="145"/>
      <c r="EL708" s="145"/>
      <c r="EM708" s="145"/>
      <c r="EN708" s="145"/>
      <c r="EO708" s="145"/>
    </row>
    <row r="709" spans="1:145" ht="13.5">
      <c r="A709" s="145"/>
      <c r="B709" s="145"/>
      <c r="DY709" s="145"/>
      <c r="DZ709" s="145"/>
      <c r="EA709" s="145"/>
      <c r="EB709" s="145"/>
      <c r="EC709" s="145"/>
      <c r="ED709" s="145"/>
      <c r="EE709" s="145"/>
      <c r="EF709" s="145"/>
      <c r="EG709" s="145"/>
      <c r="EH709" s="145"/>
      <c r="EI709" s="145"/>
      <c r="EJ709" s="145"/>
      <c r="EK709" s="145"/>
      <c r="EL709" s="145"/>
      <c r="EM709" s="145"/>
      <c r="EN709" s="145"/>
      <c r="EO709" s="145"/>
    </row>
    <row r="710" spans="1:145" ht="13.5">
      <c r="A710" s="145"/>
      <c r="B710" s="145"/>
      <c r="DY710" s="145"/>
      <c r="DZ710" s="145"/>
      <c r="EA710" s="145"/>
      <c r="EB710" s="145"/>
      <c r="EC710" s="145"/>
      <c r="ED710" s="145"/>
      <c r="EE710" s="145"/>
      <c r="EF710" s="145"/>
      <c r="EG710" s="145"/>
      <c r="EH710" s="145"/>
      <c r="EI710" s="145"/>
      <c r="EJ710" s="145"/>
      <c r="EK710" s="145"/>
      <c r="EL710" s="145"/>
      <c r="EM710" s="145"/>
      <c r="EN710" s="145"/>
      <c r="EO710" s="145"/>
    </row>
    <row r="711" spans="1:145" ht="13.5">
      <c r="A711" s="145"/>
      <c r="B711" s="145"/>
      <c r="DY711" s="145"/>
      <c r="DZ711" s="145"/>
      <c r="EA711" s="145"/>
      <c r="EB711" s="145"/>
      <c r="EC711" s="145"/>
      <c r="ED711" s="145"/>
      <c r="EE711" s="145"/>
      <c r="EF711" s="145"/>
      <c r="EG711" s="145"/>
      <c r="EH711" s="145"/>
      <c r="EI711" s="145"/>
      <c r="EJ711" s="145"/>
      <c r="EK711" s="145"/>
      <c r="EL711" s="145"/>
      <c r="EM711" s="145"/>
      <c r="EN711" s="145"/>
      <c r="EO711" s="145"/>
    </row>
    <row r="712" spans="1:145" ht="13.5">
      <c r="A712" s="145"/>
      <c r="B712" s="145"/>
      <c r="DY712" s="145"/>
      <c r="DZ712" s="145"/>
      <c r="EA712" s="145"/>
      <c r="EB712" s="145"/>
      <c r="EC712" s="145"/>
      <c r="ED712" s="145"/>
      <c r="EE712" s="145"/>
      <c r="EF712" s="145"/>
      <c r="EG712" s="145"/>
      <c r="EH712" s="145"/>
      <c r="EI712" s="145"/>
      <c r="EJ712" s="145"/>
      <c r="EK712" s="145"/>
      <c r="EL712" s="145"/>
      <c r="EM712" s="145"/>
      <c r="EN712" s="145"/>
      <c r="EO712" s="145"/>
    </row>
    <row r="713" spans="1:145" ht="13.5">
      <c r="A713" s="145"/>
      <c r="B713" s="145"/>
      <c r="DY713" s="145"/>
      <c r="DZ713" s="145"/>
      <c r="EA713" s="145"/>
      <c r="EB713" s="145"/>
      <c r="EC713" s="145"/>
      <c r="ED713" s="145"/>
      <c r="EE713" s="145"/>
      <c r="EF713" s="145"/>
      <c r="EG713" s="145"/>
      <c r="EH713" s="145"/>
      <c r="EI713" s="145"/>
      <c r="EJ713" s="145"/>
      <c r="EK713" s="145"/>
      <c r="EL713" s="145"/>
      <c r="EM713" s="145"/>
      <c r="EN713" s="145"/>
      <c r="EO713" s="145"/>
    </row>
    <row r="723" spans="1:145" ht="13.5">
      <c r="A723" s="145"/>
      <c r="B723" s="145"/>
      <c r="DY723" s="145"/>
      <c r="DZ723" s="145"/>
      <c r="EA723" s="145"/>
      <c r="EB723" s="145"/>
      <c r="EC723" s="145"/>
      <c r="ED723" s="145"/>
      <c r="EE723" s="145"/>
      <c r="EF723" s="145"/>
      <c r="EG723" s="145"/>
      <c r="EH723" s="145"/>
      <c r="EI723" s="145"/>
      <c r="EJ723" s="145"/>
      <c r="EK723" s="145"/>
      <c r="EL723" s="145"/>
      <c r="EM723" s="145"/>
      <c r="EN723" s="145"/>
      <c r="EO723" s="145"/>
    </row>
    <row r="724" spans="1:145" ht="13.5">
      <c r="A724" s="145"/>
      <c r="B724" s="145"/>
      <c r="DY724" s="145"/>
      <c r="DZ724" s="145"/>
      <c r="EA724" s="145"/>
      <c r="EB724" s="145"/>
      <c r="EC724" s="145"/>
      <c r="ED724" s="145"/>
      <c r="EE724" s="145"/>
      <c r="EF724" s="145"/>
      <c r="EG724" s="145"/>
      <c r="EH724" s="145"/>
      <c r="EI724" s="145"/>
      <c r="EJ724" s="145"/>
      <c r="EK724" s="145"/>
      <c r="EL724" s="145"/>
      <c r="EM724" s="145"/>
      <c r="EN724" s="145"/>
      <c r="EO724" s="145"/>
    </row>
    <row r="725" spans="1:145" ht="13.5">
      <c r="A725" s="145"/>
      <c r="B725" s="145"/>
      <c r="DY725" s="145"/>
      <c r="DZ725" s="145"/>
      <c r="EA725" s="145"/>
      <c r="EB725" s="145"/>
      <c r="EC725" s="145"/>
      <c r="ED725" s="145"/>
      <c r="EE725" s="145"/>
      <c r="EF725" s="145"/>
      <c r="EG725" s="145"/>
      <c r="EH725" s="145"/>
      <c r="EI725" s="145"/>
      <c r="EJ725" s="145"/>
      <c r="EK725" s="145"/>
      <c r="EL725" s="145"/>
      <c r="EM725" s="145"/>
      <c r="EN725" s="145"/>
      <c r="EO725" s="145"/>
    </row>
    <row r="726" spans="1:145" ht="13.5">
      <c r="A726" s="145"/>
      <c r="B726" s="145"/>
      <c r="DY726" s="145"/>
      <c r="DZ726" s="145"/>
      <c r="EA726" s="145"/>
      <c r="EB726" s="145"/>
      <c r="EC726" s="145"/>
      <c r="ED726" s="145"/>
      <c r="EE726" s="145"/>
      <c r="EF726" s="145"/>
      <c r="EG726" s="145"/>
      <c r="EH726" s="145"/>
      <c r="EI726" s="145"/>
      <c r="EJ726" s="145"/>
      <c r="EK726" s="145"/>
      <c r="EL726" s="145"/>
      <c r="EM726" s="145"/>
      <c r="EN726" s="145"/>
      <c r="EO726" s="145"/>
    </row>
    <row r="728" spans="1:145" ht="13.5">
      <c r="A728" s="145"/>
      <c r="B728" s="145"/>
      <c r="DY728" s="145"/>
      <c r="DZ728" s="145"/>
      <c r="EA728" s="145"/>
      <c r="EB728" s="145"/>
      <c r="EC728" s="145"/>
      <c r="ED728" s="145"/>
      <c r="EE728" s="145"/>
      <c r="EF728" s="145"/>
      <c r="EG728" s="145"/>
      <c r="EH728" s="145"/>
      <c r="EI728" s="145"/>
      <c r="EJ728" s="145"/>
      <c r="EK728" s="145"/>
      <c r="EL728" s="145"/>
      <c r="EM728" s="145"/>
      <c r="EN728" s="145"/>
      <c r="EO728" s="145"/>
    </row>
    <row r="737" spans="1:145" ht="13.5">
      <c r="A737" s="145"/>
      <c r="B737" s="145"/>
      <c r="DY737" s="145"/>
      <c r="DZ737" s="145"/>
      <c r="EA737" s="145"/>
      <c r="EB737" s="145"/>
      <c r="EC737" s="145"/>
      <c r="ED737" s="145"/>
      <c r="EE737" s="145"/>
      <c r="EF737" s="145"/>
      <c r="EG737" s="145"/>
      <c r="EH737" s="145"/>
      <c r="EI737" s="145"/>
      <c r="EJ737" s="145"/>
      <c r="EK737" s="145"/>
      <c r="EL737" s="145"/>
      <c r="EM737" s="145"/>
      <c r="EN737" s="145"/>
      <c r="EO737" s="145"/>
    </row>
    <row r="738" spans="1:145" ht="13.5">
      <c r="A738" s="145"/>
      <c r="B738" s="145"/>
      <c r="DY738" s="145"/>
      <c r="DZ738" s="145"/>
      <c r="EA738" s="145"/>
      <c r="EB738" s="145"/>
      <c r="EC738" s="145"/>
      <c r="ED738" s="145"/>
      <c r="EE738" s="145"/>
      <c r="EF738" s="145"/>
      <c r="EG738" s="145"/>
      <c r="EH738" s="145"/>
      <c r="EI738" s="145"/>
      <c r="EJ738" s="145"/>
      <c r="EK738" s="145"/>
      <c r="EL738" s="145"/>
      <c r="EM738" s="145"/>
      <c r="EN738" s="145"/>
      <c r="EO738" s="145"/>
    </row>
    <row r="739" spans="1:145" ht="13.5">
      <c r="A739" s="145"/>
      <c r="B739" s="145"/>
      <c r="DY739" s="145"/>
      <c r="DZ739" s="145"/>
      <c r="EA739" s="145"/>
      <c r="EB739" s="145"/>
      <c r="EC739" s="145"/>
      <c r="ED739" s="145"/>
      <c r="EE739" s="145"/>
      <c r="EF739" s="145"/>
      <c r="EG739" s="145"/>
      <c r="EH739" s="145"/>
      <c r="EI739" s="145"/>
      <c r="EJ739" s="145"/>
      <c r="EK739" s="145"/>
      <c r="EL739" s="145"/>
      <c r="EM739" s="145"/>
      <c r="EN739" s="145"/>
      <c r="EO739" s="145"/>
    </row>
    <row r="740" spans="1:145" ht="13.5">
      <c r="A740" s="145"/>
      <c r="B740" s="145"/>
      <c r="DY740" s="145"/>
      <c r="DZ740" s="145"/>
      <c r="EA740" s="145"/>
      <c r="EB740" s="145"/>
      <c r="EC740" s="145"/>
      <c r="ED740" s="145"/>
      <c r="EE740" s="145"/>
      <c r="EF740" s="145"/>
      <c r="EG740" s="145"/>
      <c r="EH740" s="145"/>
      <c r="EI740" s="145"/>
      <c r="EJ740" s="145"/>
      <c r="EK740" s="145"/>
      <c r="EL740" s="145"/>
      <c r="EM740" s="145"/>
      <c r="EN740" s="145"/>
      <c r="EO740" s="145"/>
    </row>
    <row r="746" spans="1:145" ht="13.5">
      <c r="A746" s="145"/>
      <c r="B746" s="145"/>
      <c r="DY746" s="145"/>
      <c r="DZ746" s="145"/>
      <c r="EA746" s="145"/>
      <c r="EB746" s="145"/>
      <c r="EC746" s="145"/>
      <c r="ED746" s="145"/>
      <c r="EE746" s="145"/>
      <c r="EF746" s="145"/>
      <c r="EG746" s="145"/>
      <c r="EH746" s="145"/>
      <c r="EI746" s="145"/>
      <c r="EJ746" s="145"/>
      <c r="EK746" s="145"/>
      <c r="EL746" s="145"/>
      <c r="EM746" s="145"/>
      <c r="EN746" s="145"/>
      <c r="EO746" s="145"/>
    </row>
    <row r="757" spans="1:145" ht="13.5">
      <c r="A757" s="145"/>
      <c r="B757" s="145"/>
      <c r="DY757" s="145"/>
      <c r="DZ757" s="145"/>
      <c r="EA757" s="145"/>
      <c r="EB757" s="145"/>
      <c r="EC757" s="145"/>
      <c r="ED757" s="145"/>
      <c r="EE757" s="145"/>
      <c r="EF757" s="145"/>
      <c r="EG757" s="145"/>
      <c r="EH757" s="145"/>
      <c r="EI757" s="145"/>
      <c r="EJ757" s="145"/>
      <c r="EK757" s="145"/>
      <c r="EL757" s="145"/>
      <c r="EM757" s="145"/>
      <c r="EN757" s="145"/>
      <c r="EO757" s="145"/>
    </row>
    <row r="758" spans="1:145" ht="13.5">
      <c r="A758" s="145"/>
      <c r="B758" s="145"/>
      <c r="DY758" s="145"/>
      <c r="DZ758" s="145"/>
      <c r="EA758" s="145"/>
      <c r="EB758" s="145"/>
      <c r="EC758" s="145"/>
      <c r="ED758" s="145"/>
      <c r="EE758" s="145"/>
      <c r="EF758" s="145"/>
      <c r="EG758" s="145"/>
      <c r="EH758" s="145"/>
      <c r="EI758" s="145"/>
      <c r="EJ758" s="145"/>
      <c r="EK758" s="145"/>
      <c r="EL758" s="145"/>
      <c r="EM758" s="145"/>
      <c r="EN758" s="145"/>
      <c r="EO758" s="145"/>
    </row>
    <row r="759" spans="1:145" ht="13.5">
      <c r="A759" s="145"/>
      <c r="B759" s="145"/>
      <c r="DY759" s="145"/>
      <c r="DZ759" s="145"/>
      <c r="EA759" s="145"/>
      <c r="EB759" s="145"/>
      <c r="EC759" s="145"/>
      <c r="ED759" s="145"/>
      <c r="EE759" s="145"/>
      <c r="EF759" s="145"/>
      <c r="EG759" s="145"/>
      <c r="EH759" s="145"/>
      <c r="EI759" s="145"/>
      <c r="EJ759" s="145"/>
      <c r="EK759" s="145"/>
      <c r="EL759" s="145"/>
      <c r="EM759" s="145"/>
      <c r="EN759" s="145"/>
      <c r="EO759" s="145"/>
    </row>
    <row r="760" spans="1:145" ht="13.5">
      <c r="A760" s="145"/>
      <c r="B760" s="145"/>
      <c r="DY760" s="145"/>
      <c r="DZ760" s="145"/>
      <c r="EA760" s="145"/>
      <c r="EB760" s="145"/>
      <c r="EC760" s="145"/>
      <c r="ED760" s="145"/>
      <c r="EE760" s="145"/>
      <c r="EF760" s="145"/>
      <c r="EG760" s="145"/>
      <c r="EH760" s="145"/>
      <c r="EI760" s="145"/>
      <c r="EJ760" s="145"/>
      <c r="EK760" s="145"/>
      <c r="EL760" s="145"/>
      <c r="EM760" s="145"/>
      <c r="EN760" s="145"/>
      <c r="EO760" s="145"/>
    </row>
    <row r="761" spans="1:145" ht="13.5">
      <c r="A761" s="145"/>
      <c r="B761" s="145"/>
      <c r="DY761" s="145"/>
      <c r="DZ761" s="145"/>
      <c r="EA761" s="145"/>
      <c r="EB761" s="145"/>
      <c r="EC761" s="145"/>
      <c r="ED761" s="145"/>
      <c r="EE761" s="145"/>
      <c r="EF761" s="145"/>
      <c r="EG761" s="145"/>
      <c r="EH761" s="145"/>
      <c r="EI761" s="145"/>
      <c r="EJ761" s="145"/>
      <c r="EK761" s="145"/>
      <c r="EL761" s="145"/>
      <c r="EM761" s="145"/>
      <c r="EN761" s="145"/>
      <c r="EO761" s="145"/>
    </row>
    <row r="762" spans="1:145" ht="13.5">
      <c r="A762" s="145"/>
      <c r="B762" s="145"/>
      <c r="DY762" s="145"/>
      <c r="DZ762" s="145"/>
      <c r="EA762" s="145"/>
      <c r="EB762" s="145"/>
      <c r="EC762" s="145"/>
      <c r="ED762" s="145"/>
      <c r="EE762" s="145"/>
      <c r="EF762" s="145"/>
      <c r="EG762" s="145"/>
      <c r="EH762" s="145"/>
      <c r="EI762" s="145"/>
      <c r="EJ762" s="145"/>
      <c r="EK762" s="145"/>
      <c r="EL762" s="145"/>
      <c r="EM762" s="145"/>
      <c r="EN762" s="145"/>
      <c r="EO762" s="145"/>
    </row>
    <row r="763" spans="1:145" ht="13.5">
      <c r="A763" s="145"/>
      <c r="B763" s="145"/>
      <c r="DY763" s="145"/>
      <c r="DZ763" s="145"/>
      <c r="EA763" s="145"/>
      <c r="EB763" s="145"/>
      <c r="EC763" s="145"/>
      <c r="ED763" s="145"/>
      <c r="EE763" s="145"/>
      <c r="EF763" s="145"/>
      <c r="EG763" s="145"/>
      <c r="EH763" s="145"/>
      <c r="EI763" s="145"/>
      <c r="EJ763" s="145"/>
      <c r="EK763" s="145"/>
      <c r="EL763" s="145"/>
      <c r="EM763" s="145"/>
      <c r="EN763" s="145"/>
      <c r="EO763" s="145"/>
    </row>
    <row r="764" spans="1:145" ht="13.5">
      <c r="A764" s="145"/>
      <c r="B764" s="145"/>
      <c r="DY764" s="145"/>
      <c r="DZ764" s="145"/>
      <c r="EA764" s="145"/>
      <c r="EB764" s="145"/>
      <c r="EC764" s="145"/>
      <c r="ED764" s="145"/>
      <c r="EE764" s="145"/>
      <c r="EF764" s="145"/>
      <c r="EG764" s="145"/>
      <c r="EH764" s="145"/>
      <c r="EI764" s="145"/>
      <c r="EJ764" s="145"/>
      <c r="EK764" s="145"/>
      <c r="EL764" s="145"/>
      <c r="EM764" s="145"/>
      <c r="EN764" s="145"/>
      <c r="EO764" s="145"/>
    </row>
    <row r="765" spans="1:145" ht="13.5">
      <c r="A765" s="145"/>
      <c r="B765" s="145"/>
      <c r="DY765" s="145"/>
      <c r="DZ765" s="145"/>
      <c r="EA765" s="145"/>
      <c r="EB765" s="145"/>
      <c r="EC765" s="145"/>
      <c r="ED765" s="145"/>
      <c r="EE765" s="145"/>
      <c r="EF765" s="145"/>
      <c r="EG765" s="145"/>
      <c r="EH765" s="145"/>
      <c r="EI765" s="145"/>
      <c r="EJ765" s="145"/>
      <c r="EK765" s="145"/>
      <c r="EL765" s="145"/>
      <c r="EM765" s="145"/>
      <c r="EN765" s="145"/>
      <c r="EO765" s="145"/>
    </row>
    <row r="766" spans="1:145" ht="13.5">
      <c r="A766" s="145"/>
      <c r="B766" s="145"/>
      <c r="DY766" s="145"/>
      <c r="DZ766" s="145"/>
      <c r="EA766" s="145"/>
      <c r="EB766" s="145"/>
      <c r="EC766" s="145"/>
      <c r="ED766" s="145"/>
      <c r="EE766" s="145"/>
      <c r="EF766" s="145"/>
      <c r="EG766" s="145"/>
      <c r="EH766" s="145"/>
      <c r="EI766" s="145"/>
      <c r="EJ766" s="145"/>
      <c r="EK766" s="145"/>
      <c r="EL766" s="145"/>
      <c r="EM766" s="145"/>
      <c r="EN766" s="145"/>
      <c r="EO766" s="145"/>
    </row>
    <row r="767" spans="1:145" ht="13.5">
      <c r="A767" s="145"/>
      <c r="B767" s="145"/>
      <c r="DY767" s="145"/>
      <c r="DZ767" s="145"/>
      <c r="EA767" s="145"/>
      <c r="EB767" s="145"/>
      <c r="EC767" s="145"/>
      <c r="ED767" s="145"/>
      <c r="EE767" s="145"/>
      <c r="EF767" s="145"/>
      <c r="EG767" s="145"/>
      <c r="EH767" s="145"/>
      <c r="EI767" s="145"/>
      <c r="EJ767" s="145"/>
      <c r="EK767" s="145"/>
      <c r="EL767" s="145"/>
      <c r="EM767" s="145"/>
      <c r="EN767" s="145"/>
      <c r="EO767" s="145"/>
    </row>
    <row r="768" spans="1:145" ht="13.5">
      <c r="A768" s="145"/>
      <c r="B768" s="145"/>
      <c r="DY768" s="145"/>
      <c r="DZ768" s="145"/>
      <c r="EA768" s="145"/>
      <c r="EB768" s="145"/>
      <c r="EC768" s="145"/>
      <c r="ED768" s="145"/>
      <c r="EE768" s="145"/>
      <c r="EF768" s="145"/>
      <c r="EG768" s="145"/>
      <c r="EH768" s="145"/>
      <c r="EI768" s="145"/>
      <c r="EJ768" s="145"/>
      <c r="EK768" s="145"/>
      <c r="EL768" s="145"/>
      <c r="EM768" s="145"/>
      <c r="EN768" s="145"/>
      <c r="EO768" s="145"/>
    </row>
    <row r="769" spans="1:145" ht="13.5">
      <c r="A769" s="145"/>
      <c r="B769" s="145"/>
      <c r="DY769" s="145"/>
      <c r="DZ769" s="145"/>
      <c r="EA769" s="145"/>
      <c r="EB769" s="145"/>
      <c r="EC769" s="145"/>
      <c r="ED769" s="145"/>
      <c r="EE769" s="145"/>
      <c r="EF769" s="145"/>
      <c r="EG769" s="145"/>
      <c r="EH769" s="145"/>
      <c r="EI769" s="145"/>
      <c r="EJ769" s="145"/>
      <c r="EK769" s="145"/>
      <c r="EL769" s="145"/>
      <c r="EM769" s="145"/>
      <c r="EN769" s="145"/>
      <c r="EO769" s="145"/>
    </row>
    <row r="770" spans="1:145" ht="13.5">
      <c r="A770" s="145"/>
      <c r="B770" s="145"/>
      <c r="DY770" s="145"/>
      <c r="DZ770" s="145"/>
      <c r="EA770" s="145"/>
      <c r="EB770" s="145"/>
      <c r="EC770" s="145"/>
      <c r="ED770" s="145"/>
      <c r="EE770" s="145"/>
      <c r="EF770" s="145"/>
      <c r="EG770" s="145"/>
      <c r="EH770" s="145"/>
      <c r="EI770" s="145"/>
      <c r="EJ770" s="145"/>
      <c r="EK770" s="145"/>
      <c r="EL770" s="145"/>
      <c r="EM770" s="145"/>
      <c r="EN770" s="145"/>
      <c r="EO770" s="145"/>
    </row>
    <row r="771" spans="1:145" ht="13.5">
      <c r="A771" s="145"/>
      <c r="B771" s="145"/>
      <c r="DY771" s="145"/>
      <c r="DZ771" s="145"/>
      <c r="EA771" s="145"/>
      <c r="EB771" s="145"/>
      <c r="EC771" s="145"/>
      <c r="ED771" s="145"/>
      <c r="EE771" s="145"/>
      <c r="EF771" s="145"/>
      <c r="EG771" s="145"/>
      <c r="EH771" s="145"/>
      <c r="EI771" s="145"/>
      <c r="EJ771" s="145"/>
      <c r="EK771" s="145"/>
      <c r="EL771" s="145"/>
      <c r="EM771" s="145"/>
      <c r="EN771" s="145"/>
      <c r="EO771" s="145"/>
    </row>
    <row r="772" spans="1:145" ht="13.5">
      <c r="A772" s="145"/>
      <c r="B772" s="145"/>
      <c r="DY772" s="145"/>
      <c r="DZ772" s="145"/>
      <c r="EA772" s="145"/>
      <c r="EB772" s="145"/>
      <c r="EC772" s="145"/>
      <c r="ED772" s="145"/>
      <c r="EE772" s="145"/>
      <c r="EF772" s="145"/>
      <c r="EG772" s="145"/>
      <c r="EH772" s="145"/>
      <c r="EI772" s="145"/>
      <c r="EJ772" s="145"/>
      <c r="EK772" s="145"/>
      <c r="EL772" s="145"/>
      <c r="EM772" s="145"/>
      <c r="EN772" s="145"/>
      <c r="EO772" s="145"/>
    </row>
    <row r="773" spans="1:145" ht="13.5">
      <c r="A773" s="145"/>
      <c r="B773" s="145"/>
      <c r="DY773" s="145"/>
      <c r="DZ773" s="145"/>
      <c r="EA773" s="145"/>
      <c r="EB773" s="145"/>
      <c r="EC773" s="145"/>
      <c r="ED773" s="145"/>
      <c r="EE773" s="145"/>
      <c r="EF773" s="145"/>
      <c r="EG773" s="145"/>
      <c r="EH773" s="145"/>
      <c r="EI773" s="145"/>
      <c r="EJ773" s="145"/>
      <c r="EK773" s="145"/>
      <c r="EL773" s="145"/>
      <c r="EM773" s="145"/>
      <c r="EN773" s="145"/>
      <c r="EO773" s="145"/>
    </row>
    <row r="774" spans="1:145" ht="13.5">
      <c r="A774" s="145"/>
      <c r="B774" s="145"/>
      <c r="DY774" s="145"/>
      <c r="DZ774" s="145"/>
      <c r="EA774" s="145"/>
      <c r="EB774" s="145"/>
      <c r="EC774" s="145"/>
      <c r="ED774" s="145"/>
      <c r="EE774" s="145"/>
      <c r="EF774" s="145"/>
      <c r="EG774" s="145"/>
      <c r="EH774" s="145"/>
      <c r="EI774" s="145"/>
      <c r="EJ774" s="145"/>
      <c r="EK774" s="145"/>
      <c r="EL774" s="145"/>
      <c r="EM774" s="145"/>
      <c r="EN774" s="145"/>
      <c r="EO774" s="145"/>
    </row>
    <row r="775" spans="1:145" ht="13.5">
      <c r="A775" s="145"/>
      <c r="B775" s="145"/>
      <c r="DY775" s="145"/>
      <c r="DZ775" s="145"/>
      <c r="EA775" s="145"/>
      <c r="EB775" s="145"/>
      <c r="EC775" s="145"/>
      <c r="ED775" s="145"/>
      <c r="EE775" s="145"/>
      <c r="EF775" s="145"/>
      <c r="EG775" s="145"/>
      <c r="EH775" s="145"/>
      <c r="EI775" s="145"/>
      <c r="EJ775" s="145"/>
      <c r="EK775" s="145"/>
      <c r="EL775" s="145"/>
      <c r="EM775" s="145"/>
      <c r="EN775" s="145"/>
      <c r="EO775" s="145"/>
    </row>
    <row r="776" spans="1:145" ht="13.5">
      <c r="A776" s="145"/>
      <c r="B776" s="145"/>
      <c r="DY776" s="145"/>
      <c r="DZ776" s="145"/>
      <c r="EA776" s="145"/>
      <c r="EB776" s="145"/>
      <c r="EC776" s="145"/>
      <c r="ED776" s="145"/>
      <c r="EE776" s="145"/>
      <c r="EF776" s="145"/>
      <c r="EG776" s="145"/>
      <c r="EH776" s="145"/>
      <c r="EI776" s="145"/>
      <c r="EJ776" s="145"/>
      <c r="EK776" s="145"/>
      <c r="EL776" s="145"/>
      <c r="EM776" s="145"/>
      <c r="EN776" s="145"/>
      <c r="EO776" s="145"/>
    </row>
    <row r="777" spans="1:145" ht="13.5">
      <c r="A777" s="145"/>
      <c r="B777" s="145"/>
      <c r="DY777" s="145"/>
      <c r="DZ777" s="145"/>
      <c r="EA777" s="145"/>
      <c r="EB777" s="145"/>
      <c r="EC777" s="145"/>
      <c r="ED777" s="145"/>
      <c r="EE777" s="145"/>
      <c r="EF777" s="145"/>
      <c r="EG777" s="145"/>
      <c r="EH777" s="145"/>
      <c r="EI777" s="145"/>
      <c r="EJ777" s="145"/>
      <c r="EK777" s="145"/>
      <c r="EL777" s="145"/>
      <c r="EM777" s="145"/>
      <c r="EN777" s="145"/>
      <c r="EO777" s="145"/>
    </row>
    <row r="778" spans="1:145" ht="13.5">
      <c r="A778" s="145"/>
      <c r="B778" s="145"/>
      <c r="DY778" s="145"/>
      <c r="DZ778" s="145"/>
      <c r="EA778" s="145"/>
      <c r="EB778" s="145"/>
      <c r="EC778" s="145"/>
      <c r="ED778" s="145"/>
      <c r="EE778" s="145"/>
      <c r="EF778" s="145"/>
      <c r="EG778" s="145"/>
      <c r="EH778" s="145"/>
      <c r="EI778" s="145"/>
      <c r="EJ778" s="145"/>
      <c r="EK778" s="145"/>
      <c r="EL778" s="145"/>
      <c r="EM778" s="145"/>
      <c r="EN778" s="145"/>
      <c r="EO778" s="145"/>
    </row>
    <row r="779" spans="1:145" ht="13.5">
      <c r="A779" s="145"/>
      <c r="B779" s="145"/>
      <c r="DY779" s="145"/>
      <c r="DZ779" s="145"/>
      <c r="EA779" s="145"/>
      <c r="EB779" s="145"/>
      <c r="EC779" s="145"/>
      <c r="ED779" s="145"/>
      <c r="EE779" s="145"/>
      <c r="EF779" s="145"/>
      <c r="EG779" s="145"/>
      <c r="EH779" s="145"/>
      <c r="EI779" s="145"/>
      <c r="EJ779" s="145"/>
      <c r="EK779" s="145"/>
      <c r="EL779" s="145"/>
      <c r="EM779" s="145"/>
      <c r="EN779" s="145"/>
      <c r="EO779" s="145"/>
    </row>
    <row r="780" spans="1:145" ht="13.5">
      <c r="A780" s="145"/>
      <c r="B780" s="145"/>
      <c r="DY780" s="145"/>
      <c r="DZ780" s="145"/>
      <c r="EA780" s="145"/>
      <c r="EB780" s="145"/>
      <c r="EC780" s="145"/>
      <c r="ED780" s="145"/>
      <c r="EE780" s="145"/>
      <c r="EF780" s="145"/>
      <c r="EG780" s="145"/>
      <c r="EH780" s="145"/>
      <c r="EI780" s="145"/>
      <c r="EJ780" s="145"/>
      <c r="EK780" s="145"/>
      <c r="EL780" s="145"/>
      <c r="EM780" s="145"/>
      <c r="EN780" s="145"/>
      <c r="EO780" s="145"/>
    </row>
    <row r="781" spans="1:145" ht="13.5">
      <c r="A781" s="145"/>
      <c r="B781" s="145"/>
      <c r="DY781" s="145"/>
      <c r="DZ781" s="145"/>
      <c r="EA781" s="145"/>
      <c r="EB781" s="145"/>
      <c r="EC781" s="145"/>
      <c r="ED781" s="145"/>
      <c r="EE781" s="145"/>
      <c r="EF781" s="145"/>
      <c r="EG781" s="145"/>
      <c r="EH781" s="145"/>
      <c r="EI781" s="145"/>
      <c r="EJ781" s="145"/>
      <c r="EK781" s="145"/>
      <c r="EL781" s="145"/>
      <c r="EM781" s="145"/>
      <c r="EN781" s="145"/>
      <c r="EO781" s="145"/>
    </row>
    <row r="782" spans="1:145" ht="13.5">
      <c r="A782" s="145"/>
      <c r="B782" s="145"/>
      <c r="DY782" s="145"/>
      <c r="DZ782" s="145"/>
      <c r="EA782" s="145"/>
      <c r="EB782" s="145"/>
      <c r="EC782" s="145"/>
      <c r="ED782" s="145"/>
      <c r="EE782" s="145"/>
      <c r="EF782" s="145"/>
      <c r="EG782" s="145"/>
      <c r="EH782" s="145"/>
      <c r="EI782" s="145"/>
      <c r="EJ782" s="145"/>
      <c r="EK782" s="145"/>
      <c r="EL782" s="145"/>
      <c r="EM782" s="145"/>
      <c r="EN782" s="145"/>
      <c r="EO782" s="145"/>
    </row>
    <row r="783" spans="1:145" ht="13.5">
      <c r="A783" s="145"/>
      <c r="B783" s="145"/>
      <c r="DY783" s="145"/>
      <c r="DZ783" s="145"/>
      <c r="EA783" s="145"/>
      <c r="EB783" s="145"/>
      <c r="EC783" s="145"/>
      <c r="ED783" s="145"/>
      <c r="EE783" s="145"/>
      <c r="EF783" s="145"/>
      <c r="EG783" s="145"/>
      <c r="EH783" s="145"/>
      <c r="EI783" s="145"/>
      <c r="EJ783" s="145"/>
      <c r="EK783" s="145"/>
      <c r="EL783" s="145"/>
      <c r="EM783" s="145"/>
      <c r="EN783" s="145"/>
      <c r="EO783" s="145"/>
    </row>
    <row r="784" spans="1:145" ht="13.5">
      <c r="A784" s="145"/>
      <c r="B784" s="145"/>
      <c r="DY784" s="145"/>
      <c r="DZ784" s="145"/>
      <c r="EA784" s="145"/>
      <c r="EB784" s="145"/>
      <c r="EC784" s="145"/>
      <c r="ED784" s="145"/>
      <c r="EE784" s="145"/>
      <c r="EF784" s="145"/>
      <c r="EG784" s="145"/>
      <c r="EH784" s="145"/>
      <c r="EI784" s="145"/>
      <c r="EJ784" s="145"/>
      <c r="EK784" s="145"/>
      <c r="EL784" s="145"/>
      <c r="EM784" s="145"/>
      <c r="EN784" s="145"/>
      <c r="EO784" s="145"/>
    </row>
    <row r="785" spans="1:145" ht="13.5">
      <c r="A785" s="145"/>
      <c r="B785" s="145"/>
      <c r="DY785" s="145"/>
      <c r="DZ785" s="145"/>
      <c r="EA785" s="145"/>
      <c r="EB785" s="145"/>
      <c r="EC785" s="145"/>
      <c r="ED785" s="145"/>
      <c r="EE785" s="145"/>
      <c r="EF785" s="145"/>
      <c r="EG785" s="145"/>
      <c r="EH785" s="145"/>
      <c r="EI785" s="145"/>
      <c r="EJ785" s="145"/>
      <c r="EK785" s="145"/>
      <c r="EL785" s="145"/>
      <c r="EM785" s="145"/>
      <c r="EN785" s="145"/>
      <c r="EO785" s="145"/>
    </row>
    <row r="786" spans="1:145" ht="13.5">
      <c r="A786" s="145"/>
      <c r="B786" s="145"/>
      <c r="DY786" s="145"/>
      <c r="DZ786" s="145"/>
      <c r="EA786" s="145"/>
      <c r="EB786" s="145"/>
      <c r="EC786" s="145"/>
      <c r="ED786" s="145"/>
      <c r="EE786" s="145"/>
      <c r="EF786" s="145"/>
      <c r="EG786" s="145"/>
      <c r="EH786" s="145"/>
      <c r="EI786" s="145"/>
      <c r="EJ786" s="145"/>
      <c r="EK786" s="145"/>
      <c r="EL786" s="145"/>
      <c r="EM786" s="145"/>
      <c r="EN786" s="145"/>
      <c r="EO786" s="145"/>
    </row>
    <row r="787" spans="1:145" ht="13.5">
      <c r="A787" s="145"/>
      <c r="B787" s="145"/>
      <c r="DY787" s="145"/>
      <c r="DZ787" s="145"/>
      <c r="EA787" s="145"/>
      <c r="EB787" s="145"/>
      <c r="EC787" s="145"/>
      <c r="ED787" s="145"/>
      <c r="EE787" s="145"/>
      <c r="EF787" s="145"/>
      <c r="EG787" s="145"/>
      <c r="EH787" s="145"/>
      <c r="EI787" s="145"/>
      <c r="EJ787" s="145"/>
      <c r="EK787" s="145"/>
      <c r="EL787" s="145"/>
      <c r="EM787" s="145"/>
      <c r="EN787" s="145"/>
      <c r="EO787" s="145"/>
    </row>
    <row r="788" spans="1:145" ht="13.5">
      <c r="A788" s="145"/>
      <c r="B788" s="145"/>
      <c r="DY788" s="145"/>
      <c r="DZ788" s="145"/>
      <c r="EA788" s="145"/>
      <c r="EB788" s="145"/>
      <c r="EC788" s="145"/>
      <c r="ED788" s="145"/>
      <c r="EE788" s="145"/>
      <c r="EF788" s="145"/>
      <c r="EG788" s="145"/>
      <c r="EH788" s="145"/>
      <c r="EI788" s="145"/>
      <c r="EJ788" s="145"/>
      <c r="EK788" s="145"/>
      <c r="EL788" s="145"/>
      <c r="EM788" s="145"/>
      <c r="EN788" s="145"/>
      <c r="EO788" s="145"/>
    </row>
    <row r="789" spans="1:145" ht="13.5">
      <c r="A789" s="145"/>
      <c r="B789" s="145"/>
      <c r="DY789" s="145"/>
      <c r="DZ789" s="145"/>
      <c r="EA789" s="145"/>
      <c r="EB789" s="145"/>
      <c r="EC789" s="145"/>
      <c r="ED789" s="145"/>
      <c r="EE789" s="145"/>
      <c r="EF789" s="145"/>
      <c r="EG789" s="145"/>
      <c r="EH789" s="145"/>
      <c r="EI789" s="145"/>
      <c r="EJ789" s="145"/>
      <c r="EK789" s="145"/>
      <c r="EL789" s="145"/>
      <c r="EM789" s="145"/>
      <c r="EN789" s="145"/>
      <c r="EO789" s="145"/>
    </row>
    <row r="790" spans="1:145" ht="13.5">
      <c r="A790" s="145"/>
      <c r="B790" s="145"/>
      <c r="DY790" s="145"/>
      <c r="DZ790" s="145"/>
      <c r="EA790" s="145"/>
      <c r="EB790" s="145"/>
      <c r="EC790" s="145"/>
      <c r="ED790" s="145"/>
      <c r="EE790" s="145"/>
      <c r="EF790" s="145"/>
      <c r="EG790" s="145"/>
      <c r="EH790" s="145"/>
      <c r="EI790" s="145"/>
      <c r="EJ790" s="145"/>
      <c r="EK790" s="145"/>
      <c r="EL790" s="145"/>
      <c r="EM790" s="145"/>
      <c r="EN790" s="145"/>
      <c r="EO790" s="145"/>
    </row>
    <row r="791" spans="1:145" ht="13.5">
      <c r="A791" s="145"/>
      <c r="B791" s="145"/>
      <c r="DY791" s="145"/>
      <c r="DZ791" s="145"/>
      <c r="EA791" s="145"/>
      <c r="EB791" s="145"/>
      <c r="EC791" s="145"/>
      <c r="ED791" s="145"/>
      <c r="EE791" s="145"/>
      <c r="EF791" s="145"/>
      <c r="EG791" s="145"/>
      <c r="EH791" s="145"/>
      <c r="EI791" s="145"/>
      <c r="EJ791" s="145"/>
      <c r="EK791" s="145"/>
      <c r="EL791" s="145"/>
      <c r="EM791" s="145"/>
      <c r="EN791" s="145"/>
      <c r="EO791" s="145"/>
    </row>
    <row r="792" spans="1:145" ht="13.5">
      <c r="A792" s="145"/>
      <c r="B792" s="145"/>
      <c r="DY792" s="145"/>
      <c r="DZ792" s="145"/>
      <c r="EA792" s="145"/>
      <c r="EB792" s="145"/>
      <c r="EC792" s="145"/>
      <c r="ED792" s="145"/>
      <c r="EE792" s="145"/>
      <c r="EF792" s="145"/>
      <c r="EG792" s="145"/>
      <c r="EH792" s="145"/>
      <c r="EI792" s="145"/>
      <c r="EJ792" s="145"/>
      <c r="EK792" s="145"/>
      <c r="EL792" s="145"/>
      <c r="EM792" s="145"/>
      <c r="EN792" s="145"/>
      <c r="EO792" s="145"/>
    </row>
    <row r="793" spans="1:145" ht="13.5">
      <c r="A793" s="145"/>
      <c r="B793" s="145"/>
      <c r="DY793" s="145"/>
      <c r="DZ793" s="145"/>
      <c r="EA793" s="145"/>
      <c r="EB793" s="145"/>
      <c r="EC793" s="145"/>
      <c r="ED793" s="145"/>
      <c r="EE793" s="145"/>
      <c r="EF793" s="145"/>
      <c r="EG793" s="145"/>
      <c r="EH793" s="145"/>
      <c r="EI793" s="145"/>
      <c r="EJ793" s="145"/>
      <c r="EK793" s="145"/>
      <c r="EL793" s="145"/>
      <c r="EM793" s="145"/>
      <c r="EN793" s="145"/>
      <c r="EO793" s="145"/>
    </row>
    <row r="794" spans="1:145" ht="13.5">
      <c r="A794" s="145"/>
      <c r="B794" s="145"/>
      <c r="DY794" s="145"/>
      <c r="DZ794" s="145"/>
      <c r="EA794" s="145"/>
      <c r="EB794" s="145"/>
      <c r="EC794" s="145"/>
      <c r="ED794" s="145"/>
      <c r="EE794" s="145"/>
      <c r="EF794" s="145"/>
      <c r="EG794" s="145"/>
      <c r="EH794" s="145"/>
      <c r="EI794" s="145"/>
      <c r="EJ794" s="145"/>
      <c r="EK794" s="145"/>
      <c r="EL794" s="145"/>
      <c r="EM794" s="145"/>
      <c r="EN794" s="145"/>
      <c r="EO794" s="145"/>
    </row>
    <row r="795" spans="1:145" ht="13.5">
      <c r="A795" s="145"/>
      <c r="B795" s="145"/>
      <c r="DY795" s="145"/>
      <c r="DZ795" s="145"/>
      <c r="EA795" s="145"/>
      <c r="EB795" s="145"/>
      <c r="EC795" s="145"/>
      <c r="ED795" s="145"/>
      <c r="EE795" s="145"/>
      <c r="EF795" s="145"/>
      <c r="EG795" s="145"/>
      <c r="EH795" s="145"/>
      <c r="EI795" s="145"/>
      <c r="EJ795" s="145"/>
      <c r="EK795" s="145"/>
      <c r="EL795" s="145"/>
      <c r="EM795" s="145"/>
      <c r="EN795" s="145"/>
      <c r="EO795" s="145"/>
    </row>
    <row r="796" spans="1:145" ht="13.5">
      <c r="A796" s="145"/>
      <c r="B796" s="145"/>
      <c r="DY796" s="145"/>
      <c r="DZ796" s="145"/>
      <c r="EA796" s="145"/>
      <c r="EB796" s="145"/>
      <c r="EC796" s="145"/>
      <c r="ED796" s="145"/>
      <c r="EE796" s="145"/>
      <c r="EF796" s="145"/>
      <c r="EG796" s="145"/>
      <c r="EH796" s="145"/>
      <c r="EI796" s="145"/>
      <c r="EJ796" s="145"/>
      <c r="EK796" s="145"/>
      <c r="EL796" s="145"/>
      <c r="EM796" s="145"/>
      <c r="EN796" s="145"/>
      <c r="EO796" s="145"/>
    </row>
    <row r="797" spans="1:145" ht="13.5">
      <c r="A797" s="145"/>
      <c r="B797" s="145"/>
      <c r="DY797" s="145"/>
      <c r="DZ797" s="145"/>
      <c r="EA797" s="145"/>
      <c r="EB797" s="145"/>
      <c r="EC797" s="145"/>
      <c r="ED797" s="145"/>
      <c r="EE797" s="145"/>
      <c r="EF797" s="145"/>
      <c r="EG797" s="145"/>
      <c r="EH797" s="145"/>
      <c r="EI797" s="145"/>
      <c r="EJ797" s="145"/>
      <c r="EK797" s="145"/>
      <c r="EL797" s="145"/>
      <c r="EM797" s="145"/>
      <c r="EN797" s="145"/>
      <c r="EO797" s="145"/>
    </row>
    <row r="798" spans="1:145" ht="13.5">
      <c r="A798" s="145"/>
      <c r="B798" s="145"/>
      <c r="DY798" s="145"/>
      <c r="DZ798" s="145"/>
      <c r="EA798" s="145"/>
      <c r="EB798" s="145"/>
      <c r="EC798" s="145"/>
      <c r="ED798" s="145"/>
      <c r="EE798" s="145"/>
      <c r="EF798" s="145"/>
      <c r="EG798" s="145"/>
      <c r="EH798" s="145"/>
      <c r="EI798" s="145"/>
      <c r="EJ798" s="145"/>
      <c r="EK798" s="145"/>
      <c r="EL798" s="145"/>
      <c r="EM798" s="145"/>
      <c r="EN798" s="145"/>
      <c r="EO798" s="145"/>
    </row>
    <row r="799" spans="1:145" ht="13.5">
      <c r="A799" s="145"/>
      <c r="B799" s="145"/>
      <c r="DY799" s="145"/>
      <c r="DZ799" s="145"/>
      <c r="EA799" s="145"/>
      <c r="EB799" s="145"/>
      <c r="EC799" s="145"/>
      <c r="ED799" s="145"/>
      <c r="EE799" s="145"/>
      <c r="EF799" s="145"/>
      <c r="EG799" s="145"/>
      <c r="EH799" s="145"/>
      <c r="EI799" s="145"/>
      <c r="EJ799" s="145"/>
      <c r="EK799" s="145"/>
      <c r="EL799" s="145"/>
      <c r="EM799" s="145"/>
      <c r="EN799" s="145"/>
      <c r="EO799" s="145"/>
    </row>
    <row r="800" spans="1:145" ht="13.5">
      <c r="A800" s="145"/>
      <c r="B800" s="145"/>
      <c r="DY800" s="145"/>
      <c r="DZ800" s="145"/>
      <c r="EA800" s="145"/>
      <c r="EB800" s="145"/>
      <c r="EC800" s="145"/>
      <c r="ED800" s="145"/>
      <c r="EE800" s="145"/>
      <c r="EF800" s="145"/>
      <c r="EG800" s="145"/>
      <c r="EH800" s="145"/>
      <c r="EI800" s="145"/>
      <c r="EJ800" s="145"/>
      <c r="EK800" s="145"/>
      <c r="EL800" s="145"/>
      <c r="EM800" s="145"/>
      <c r="EN800" s="145"/>
      <c r="EO800" s="145"/>
    </row>
    <row r="801" spans="1:145" ht="13.5">
      <c r="A801" s="145"/>
      <c r="B801" s="145"/>
      <c r="DY801" s="145"/>
      <c r="DZ801" s="145"/>
      <c r="EA801" s="145"/>
      <c r="EB801" s="145"/>
      <c r="EC801" s="145"/>
      <c r="ED801" s="145"/>
      <c r="EE801" s="145"/>
      <c r="EF801" s="145"/>
      <c r="EG801" s="145"/>
      <c r="EH801" s="145"/>
      <c r="EI801" s="145"/>
      <c r="EJ801" s="145"/>
      <c r="EK801" s="145"/>
      <c r="EL801" s="145"/>
      <c r="EM801" s="145"/>
      <c r="EN801" s="145"/>
      <c r="EO801" s="145"/>
    </row>
    <row r="802" spans="1:145" ht="13.5">
      <c r="A802" s="145"/>
      <c r="B802" s="145"/>
      <c r="DY802" s="145"/>
      <c r="DZ802" s="145"/>
      <c r="EA802" s="145"/>
      <c r="EB802" s="145"/>
      <c r="EC802" s="145"/>
      <c r="ED802" s="145"/>
      <c r="EE802" s="145"/>
      <c r="EF802" s="145"/>
      <c r="EG802" s="145"/>
      <c r="EH802" s="145"/>
      <c r="EI802" s="145"/>
      <c r="EJ802" s="145"/>
      <c r="EK802" s="145"/>
      <c r="EL802" s="145"/>
      <c r="EM802" s="145"/>
      <c r="EN802" s="145"/>
      <c r="EO802" s="145"/>
    </row>
    <row r="803" spans="1:145" ht="13.5">
      <c r="A803" s="145"/>
      <c r="B803" s="145"/>
      <c r="DY803" s="145"/>
      <c r="DZ803" s="145"/>
      <c r="EA803" s="145"/>
      <c r="EB803" s="145"/>
      <c r="EC803" s="145"/>
      <c r="ED803" s="145"/>
      <c r="EE803" s="145"/>
      <c r="EF803" s="145"/>
      <c r="EG803" s="145"/>
      <c r="EH803" s="145"/>
      <c r="EI803" s="145"/>
      <c r="EJ803" s="145"/>
      <c r="EK803" s="145"/>
      <c r="EL803" s="145"/>
      <c r="EM803" s="145"/>
      <c r="EN803" s="145"/>
      <c r="EO803" s="145"/>
    </row>
    <row r="804" spans="1:145" ht="13.5">
      <c r="A804" s="145"/>
      <c r="B804" s="145"/>
      <c r="DY804" s="145"/>
      <c r="DZ804" s="145"/>
      <c r="EA804" s="145"/>
      <c r="EB804" s="145"/>
      <c r="EC804" s="145"/>
      <c r="ED804" s="145"/>
      <c r="EE804" s="145"/>
      <c r="EF804" s="145"/>
      <c r="EG804" s="145"/>
      <c r="EH804" s="145"/>
      <c r="EI804" s="145"/>
      <c r="EJ804" s="145"/>
      <c r="EK804" s="145"/>
      <c r="EL804" s="145"/>
      <c r="EM804" s="145"/>
      <c r="EN804" s="145"/>
      <c r="EO804" s="145"/>
    </row>
    <row r="805" spans="1:145" ht="13.5">
      <c r="A805" s="145"/>
      <c r="B805" s="145"/>
      <c r="DY805" s="145"/>
      <c r="DZ805" s="145"/>
      <c r="EA805" s="145"/>
      <c r="EB805" s="145"/>
      <c r="EC805" s="145"/>
      <c r="ED805" s="145"/>
      <c r="EE805" s="145"/>
      <c r="EF805" s="145"/>
      <c r="EG805" s="145"/>
      <c r="EH805" s="145"/>
      <c r="EI805" s="145"/>
      <c r="EJ805" s="145"/>
      <c r="EK805" s="145"/>
      <c r="EL805" s="145"/>
      <c r="EM805" s="145"/>
      <c r="EN805" s="145"/>
      <c r="EO805" s="145"/>
    </row>
    <row r="806" spans="1:145" ht="13.5">
      <c r="A806" s="145"/>
      <c r="B806" s="145"/>
      <c r="DY806" s="145"/>
      <c r="DZ806" s="145"/>
      <c r="EA806" s="145"/>
      <c r="EB806" s="145"/>
      <c r="EC806" s="145"/>
      <c r="ED806" s="145"/>
      <c r="EE806" s="145"/>
      <c r="EF806" s="145"/>
      <c r="EG806" s="145"/>
      <c r="EH806" s="145"/>
      <c r="EI806" s="145"/>
      <c r="EJ806" s="145"/>
      <c r="EK806" s="145"/>
      <c r="EL806" s="145"/>
      <c r="EM806" s="145"/>
      <c r="EN806" s="145"/>
      <c r="EO806" s="145"/>
    </row>
    <row r="807" spans="1:145" ht="13.5">
      <c r="A807" s="145"/>
      <c r="B807" s="145"/>
      <c r="DY807" s="145"/>
      <c r="DZ807" s="145"/>
      <c r="EA807" s="145"/>
      <c r="EB807" s="145"/>
      <c r="EC807" s="145"/>
      <c r="ED807" s="145"/>
      <c r="EE807" s="145"/>
      <c r="EF807" s="145"/>
      <c r="EG807" s="145"/>
      <c r="EH807" s="145"/>
      <c r="EI807" s="145"/>
      <c r="EJ807" s="145"/>
      <c r="EK807" s="145"/>
      <c r="EL807" s="145"/>
      <c r="EM807" s="145"/>
      <c r="EN807" s="145"/>
      <c r="EO807" s="145"/>
    </row>
    <row r="808" spans="1:145" ht="13.5">
      <c r="A808" s="145"/>
      <c r="B808" s="145"/>
      <c r="DY808" s="145"/>
      <c r="DZ808" s="145"/>
      <c r="EA808" s="145"/>
      <c r="EB808" s="145"/>
      <c r="EC808" s="145"/>
      <c r="ED808" s="145"/>
      <c r="EE808" s="145"/>
      <c r="EF808" s="145"/>
      <c r="EG808" s="145"/>
      <c r="EH808" s="145"/>
      <c r="EI808" s="145"/>
      <c r="EJ808" s="145"/>
      <c r="EK808" s="145"/>
      <c r="EL808" s="145"/>
      <c r="EM808" s="145"/>
      <c r="EN808" s="145"/>
      <c r="EO808" s="145"/>
    </row>
    <row r="809" spans="1:145" ht="13.5">
      <c r="A809" s="145"/>
      <c r="B809" s="145"/>
      <c r="DY809" s="145"/>
      <c r="DZ809" s="145"/>
      <c r="EA809" s="145"/>
      <c r="EB809" s="145"/>
      <c r="EC809" s="145"/>
      <c r="ED809" s="145"/>
      <c r="EE809" s="145"/>
      <c r="EF809" s="145"/>
      <c r="EG809" s="145"/>
      <c r="EH809" s="145"/>
      <c r="EI809" s="145"/>
      <c r="EJ809" s="145"/>
      <c r="EK809" s="145"/>
      <c r="EL809" s="145"/>
      <c r="EM809" s="145"/>
      <c r="EN809" s="145"/>
      <c r="EO809" s="145"/>
    </row>
    <row r="810" spans="1:145" ht="13.5">
      <c r="A810" s="145"/>
      <c r="B810" s="145"/>
      <c r="DY810" s="145"/>
      <c r="DZ810" s="145"/>
      <c r="EA810" s="145"/>
      <c r="EB810" s="145"/>
      <c r="EC810" s="145"/>
      <c r="ED810" s="145"/>
      <c r="EE810" s="145"/>
      <c r="EF810" s="145"/>
      <c r="EG810" s="145"/>
      <c r="EH810" s="145"/>
      <c r="EI810" s="145"/>
      <c r="EJ810" s="145"/>
      <c r="EK810" s="145"/>
      <c r="EL810" s="145"/>
      <c r="EM810" s="145"/>
      <c r="EN810" s="145"/>
      <c r="EO810" s="145"/>
    </row>
    <row r="811" spans="1:145" ht="13.5">
      <c r="A811" s="145"/>
      <c r="B811" s="145"/>
      <c r="DY811" s="145"/>
      <c r="DZ811" s="145"/>
      <c r="EA811" s="145"/>
      <c r="EB811" s="145"/>
      <c r="EC811" s="145"/>
      <c r="ED811" s="145"/>
      <c r="EE811" s="145"/>
      <c r="EF811" s="145"/>
      <c r="EG811" s="145"/>
      <c r="EH811" s="145"/>
      <c r="EI811" s="145"/>
      <c r="EJ811" s="145"/>
      <c r="EK811" s="145"/>
      <c r="EL811" s="145"/>
      <c r="EM811" s="145"/>
      <c r="EN811" s="145"/>
      <c r="EO811" s="145"/>
    </row>
    <row r="812" spans="1:145" ht="13.5">
      <c r="A812" s="145"/>
      <c r="B812" s="145"/>
      <c r="DY812" s="145"/>
      <c r="DZ812" s="145"/>
      <c r="EA812" s="145"/>
      <c r="EB812" s="145"/>
      <c r="EC812" s="145"/>
      <c r="ED812" s="145"/>
      <c r="EE812" s="145"/>
      <c r="EF812" s="145"/>
      <c r="EG812" s="145"/>
      <c r="EH812" s="145"/>
      <c r="EI812" s="145"/>
      <c r="EJ812" s="145"/>
      <c r="EK812" s="145"/>
      <c r="EL812" s="145"/>
      <c r="EM812" s="145"/>
      <c r="EN812" s="145"/>
      <c r="EO812" s="145"/>
    </row>
    <row r="813" spans="1:145" ht="13.5">
      <c r="A813" s="145"/>
      <c r="B813" s="145"/>
      <c r="DY813" s="145"/>
      <c r="DZ813" s="145"/>
      <c r="EA813" s="145"/>
      <c r="EB813" s="145"/>
      <c r="EC813" s="145"/>
      <c r="ED813" s="145"/>
      <c r="EE813" s="145"/>
      <c r="EF813" s="145"/>
      <c r="EG813" s="145"/>
      <c r="EH813" s="145"/>
      <c r="EI813" s="145"/>
      <c r="EJ813" s="145"/>
      <c r="EK813" s="145"/>
      <c r="EL813" s="145"/>
      <c r="EM813" s="145"/>
      <c r="EN813" s="145"/>
      <c r="EO813" s="145"/>
    </row>
    <row r="814" spans="1:145" ht="13.5">
      <c r="A814" s="145"/>
      <c r="B814" s="145"/>
      <c r="DY814" s="145"/>
      <c r="DZ814" s="145"/>
      <c r="EA814" s="145"/>
      <c r="EB814" s="145"/>
      <c r="EC814" s="145"/>
      <c r="ED814" s="145"/>
      <c r="EE814" s="145"/>
      <c r="EF814" s="145"/>
      <c r="EG814" s="145"/>
      <c r="EH814" s="145"/>
      <c r="EI814" s="145"/>
      <c r="EJ814" s="145"/>
      <c r="EK814" s="145"/>
      <c r="EL814" s="145"/>
      <c r="EM814" s="145"/>
      <c r="EN814" s="145"/>
      <c r="EO814" s="145"/>
    </row>
    <row r="815" spans="1:145" ht="13.5">
      <c r="A815" s="145"/>
      <c r="B815" s="145"/>
      <c r="DY815" s="145"/>
      <c r="DZ815" s="145"/>
      <c r="EA815" s="145"/>
      <c r="EB815" s="145"/>
      <c r="EC815" s="145"/>
      <c r="ED815" s="145"/>
      <c r="EE815" s="145"/>
      <c r="EF815" s="145"/>
      <c r="EG815" s="145"/>
      <c r="EH815" s="145"/>
      <c r="EI815" s="145"/>
      <c r="EJ815" s="145"/>
      <c r="EK815" s="145"/>
      <c r="EL815" s="145"/>
      <c r="EM815" s="145"/>
      <c r="EN815" s="145"/>
      <c r="EO815" s="145"/>
    </row>
    <row r="816" spans="1:145" ht="13.5">
      <c r="A816" s="145"/>
      <c r="B816" s="145"/>
      <c r="DY816" s="145"/>
      <c r="DZ816" s="145"/>
      <c r="EA816" s="145"/>
      <c r="EB816" s="145"/>
      <c r="EC816" s="145"/>
      <c r="ED816" s="145"/>
      <c r="EE816" s="145"/>
      <c r="EF816" s="145"/>
      <c r="EG816" s="145"/>
      <c r="EH816" s="145"/>
      <c r="EI816" s="145"/>
      <c r="EJ816" s="145"/>
      <c r="EK816" s="145"/>
      <c r="EL816" s="145"/>
      <c r="EM816" s="145"/>
      <c r="EN816" s="145"/>
      <c r="EO816" s="145"/>
    </row>
    <row r="817" spans="1:145" ht="13.5">
      <c r="A817" s="145"/>
      <c r="B817" s="145"/>
      <c r="DY817" s="145"/>
      <c r="DZ817" s="145"/>
      <c r="EA817" s="145"/>
      <c r="EB817" s="145"/>
      <c r="EC817" s="145"/>
      <c r="ED817" s="145"/>
      <c r="EE817" s="145"/>
      <c r="EF817" s="145"/>
      <c r="EG817" s="145"/>
      <c r="EH817" s="145"/>
      <c r="EI817" s="145"/>
      <c r="EJ817" s="145"/>
      <c r="EK817" s="145"/>
      <c r="EL817" s="145"/>
      <c r="EM817" s="145"/>
      <c r="EN817" s="145"/>
      <c r="EO817" s="145"/>
    </row>
    <row r="818" spans="1:145" ht="13.5">
      <c r="A818" s="145"/>
      <c r="B818" s="145"/>
      <c r="DY818" s="145"/>
      <c r="DZ818" s="145"/>
      <c r="EA818" s="145"/>
      <c r="EB818" s="145"/>
      <c r="EC818" s="145"/>
      <c r="ED818" s="145"/>
      <c r="EE818" s="145"/>
      <c r="EF818" s="145"/>
      <c r="EG818" s="145"/>
      <c r="EH818" s="145"/>
      <c r="EI818" s="145"/>
      <c r="EJ818" s="145"/>
      <c r="EK818" s="145"/>
      <c r="EL818" s="145"/>
      <c r="EM818" s="145"/>
      <c r="EN818" s="145"/>
      <c r="EO818" s="145"/>
    </row>
    <row r="819" spans="1:145" ht="13.5">
      <c r="A819" s="145"/>
      <c r="B819" s="145"/>
      <c r="DY819" s="145"/>
      <c r="DZ819" s="145"/>
      <c r="EA819" s="145"/>
      <c r="EB819" s="145"/>
      <c r="EC819" s="145"/>
      <c r="ED819" s="145"/>
      <c r="EE819" s="145"/>
      <c r="EF819" s="145"/>
      <c r="EG819" s="145"/>
      <c r="EH819" s="145"/>
      <c r="EI819" s="145"/>
      <c r="EJ819" s="145"/>
      <c r="EK819" s="145"/>
      <c r="EL819" s="145"/>
      <c r="EM819" s="145"/>
      <c r="EN819" s="145"/>
      <c r="EO819" s="145"/>
    </row>
    <row r="820" spans="1:145" ht="13.5">
      <c r="A820" s="145"/>
      <c r="B820" s="145"/>
      <c r="DY820" s="145"/>
      <c r="DZ820" s="145"/>
      <c r="EA820" s="145"/>
      <c r="EB820" s="145"/>
      <c r="EC820" s="145"/>
      <c r="ED820" s="145"/>
      <c r="EE820" s="145"/>
      <c r="EF820" s="145"/>
      <c r="EG820" s="145"/>
      <c r="EH820" s="145"/>
      <c r="EI820" s="145"/>
      <c r="EJ820" s="145"/>
      <c r="EK820" s="145"/>
      <c r="EL820" s="145"/>
      <c r="EM820" s="145"/>
      <c r="EN820" s="145"/>
      <c r="EO820" s="145"/>
    </row>
    <row r="821" spans="1:145" ht="13.5">
      <c r="A821" s="145"/>
      <c r="B821" s="145"/>
      <c r="DY821" s="145"/>
      <c r="DZ821" s="145"/>
      <c r="EA821" s="145"/>
      <c r="EB821" s="145"/>
      <c r="EC821" s="145"/>
      <c r="ED821" s="145"/>
      <c r="EE821" s="145"/>
      <c r="EF821" s="145"/>
      <c r="EG821" s="145"/>
      <c r="EH821" s="145"/>
      <c r="EI821" s="145"/>
      <c r="EJ821" s="145"/>
      <c r="EK821" s="145"/>
      <c r="EL821" s="145"/>
      <c r="EM821" s="145"/>
      <c r="EN821" s="145"/>
      <c r="EO821" s="145"/>
    </row>
    <row r="822" spans="1:145" ht="13.5">
      <c r="A822" s="145"/>
      <c r="B822" s="145"/>
      <c r="DY822" s="145"/>
      <c r="DZ822" s="145"/>
      <c r="EA822" s="145"/>
      <c r="EB822" s="145"/>
      <c r="EC822" s="145"/>
      <c r="ED822" s="145"/>
      <c r="EE822" s="145"/>
      <c r="EF822" s="145"/>
      <c r="EG822" s="145"/>
      <c r="EH822" s="145"/>
      <c r="EI822" s="145"/>
      <c r="EJ822" s="145"/>
      <c r="EK822" s="145"/>
      <c r="EL822" s="145"/>
      <c r="EM822" s="145"/>
      <c r="EN822" s="145"/>
      <c r="EO822" s="145"/>
    </row>
    <row r="823" spans="1:145" ht="13.5">
      <c r="A823" s="145"/>
      <c r="B823" s="145"/>
      <c r="DY823" s="145"/>
      <c r="DZ823" s="145"/>
      <c r="EA823" s="145"/>
      <c r="EB823" s="145"/>
      <c r="EC823" s="145"/>
      <c r="ED823" s="145"/>
      <c r="EE823" s="145"/>
      <c r="EF823" s="145"/>
      <c r="EG823" s="145"/>
      <c r="EH823" s="145"/>
      <c r="EI823" s="145"/>
      <c r="EJ823" s="145"/>
      <c r="EK823" s="145"/>
      <c r="EL823" s="145"/>
      <c r="EM823" s="145"/>
      <c r="EN823" s="145"/>
      <c r="EO823" s="145"/>
    </row>
    <row r="824" spans="1:145" ht="13.5">
      <c r="A824" s="145"/>
      <c r="B824" s="145"/>
      <c r="DY824" s="145"/>
      <c r="DZ824" s="145"/>
      <c r="EA824" s="145"/>
      <c r="EB824" s="145"/>
      <c r="EC824" s="145"/>
      <c r="ED824" s="145"/>
      <c r="EE824" s="145"/>
      <c r="EF824" s="145"/>
      <c r="EG824" s="145"/>
      <c r="EH824" s="145"/>
      <c r="EI824" s="145"/>
      <c r="EJ824" s="145"/>
      <c r="EK824" s="145"/>
      <c r="EL824" s="145"/>
      <c r="EM824" s="145"/>
      <c r="EN824" s="145"/>
      <c r="EO824" s="145"/>
    </row>
    <row r="825" spans="1:145" ht="13.5">
      <c r="A825" s="145"/>
      <c r="B825" s="145"/>
      <c r="DY825" s="145"/>
      <c r="DZ825" s="145"/>
      <c r="EA825" s="145"/>
      <c r="EB825" s="145"/>
      <c r="EC825" s="145"/>
      <c r="ED825" s="145"/>
      <c r="EE825" s="145"/>
      <c r="EF825" s="145"/>
      <c r="EG825" s="145"/>
      <c r="EH825" s="145"/>
      <c r="EI825" s="145"/>
      <c r="EJ825" s="145"/>
      <c r="EK825" s="145"/>
      <c r="EL825" s="145"/>
      <c r="EM825" s="145"/>
      <c r="EN825" s="145"/>
      <c r="EO825" s="145"/>
    </row>
    <row r="826" spans="1:145" ht="13.5">
      <c r="A826" s="145"/>
      <c r="B826" s="145"/>
      <c r="DY826" s="145"/>
      <c r="DZ826" s="145"/>
      <c r="EA826" s="145"/>
      <c r="EB826" s="145"/>
      <c r="EC826" s="145"/>
      <c r="ED826" s="145"/>
      <c r="EE826" s="145"/>
      <c r="EF826" s="145"/>
      <c r="EG826" s="145"/>
      <c r="EH826" s="145"/>
      <c r="EI826" s="145"/>
      <c r="EJ826" s="145"/>
      <c r="EK826" s="145"/>
      <c r="EL826" s="145"/>
      <c r="EM826" s="145"/>
      <c r="EN826" s="145"/>
      <c r="EO826" s="145"/>
    </row>
    <row r="827" spans="1:145" ht="13.5">
      <c r="A827" s="145"/>
      <c r="B827" s="145"/>
      <c r="DY827" s="145"/>
      <c r="DZ827" s="145"/>
      <c r="EA827" s="145"/>
      <c r="EB827" s="145"/>
      <c r="EC827" s="145"/>
      <c r="ED827" s="145"/>
      <c r="EE827" s="145"/>
      <c r="EF827" s="145"/>
      <c r="EG827" s="145"/>
      <c r="EH827" s="145"/>
      <c r="EI827" s="145"/>
      <c r="EJ827" s="145"/>
      <c r="EK827" s="145"/>
      <c r="EL827" s="145"/>
      <c r="EM827" s="145"/>
      <c r="EN827" s="145"/>
      <c r="EO827" s="145"/>
    </row>
    <row r="828" spans="1:145" ht="13.5">
      <c r="A828" s="145"/>
      <c r="B828" s="145"/>
      <c r="DY828" s="145"/>
      <c r="DZ828" s="145"/>
      <c r="EA828" s="145"/>
      <c r="EB828" s="145"/>
      <c r="EC828" s="145"/>
      <c r="ED828" s="145"/>
      <c r="EE828" s="145"/>
      <c r="EF828" s="145"/>
      <c r="EG828" s="145"/>
      <c r="EH828" s="145"/>
      <c r="EI828" s="145"/>
      <c r="EJ828" s="145"/>
      <c r="EK828" s="145"/>
      <c r="EL828" s="145"/>
      <c r="EM828" s="145"/>
      <c r="EN828" s="145"/>
      <c r="EO828" s="145"/>
    </row>
    <row r="829" spans="1:145" ht="13.5">
      <c r="A829" s="145"/>
      <c r="B829" s="145"/>
      <c r="DY829" s="145"/>
      <c r="DZ829" s="145"/>
      <c r="EA829" s="145"/>
      <c r="EB829" s="145"/>
      <c r="EC829" s="145"/>
      <c r="ED829" s="145"/>
      <c r="EE829" s="145"/>
      <c r="EF829" s="145"/>
      <c r="EG829" s="145"/>
      <c r="EH829" s="145"/>
      <c r="EI829" s="145"/>
      <c r="EJ829" s="145"/>
      <c r="EK829" s="145"/>
      <c r="EL829" s="145"/>
      <c r="EM829" s="145"/>
      <c r="EN829" s="145"/>
      <c r="EO829" s="145"/>
    </row>
    <row r="830" spans="1:145" ht="13.5">
      <c r="A830" s="145"/>
      <c r="B830" s="145"/>
      <c r="DY830" s="145"/>
      <c r="DZ830" s="145"/>
      <c r="EA830" s="145"/>
      <c r="EB830" s="145"/>
      <c r="EC830" s="145"/>
      <c r="ED830" s="145"/>
      <c r="EE830" s="145"/>
      <c r="EF830" s="145"/>
      <c r="EG830" s="145"/>
      <c r="EH830" s="145"/>
      <c r="EI830" s="145"/>
      <c r="EJ830" s="145"/>
      <c r="EK830" s="145"/>
      <c r="EL830" s="145"/>
      <c r="EM830" s="145"/>
      <c r="EN830" s="145"/>
      <c r="EO830" s="145"/>
    </row>
    <row r="831" spans="1:145" ht="13.5">
      <c r="A831" s="145"/>
      <c r="B831" s="145"/>
      <c r="DY831" s="145"/>
      <c r="DZ831" s="145"/>
      <c r="EA831" s="145"/>
      <c r="EB831" s="145"/>
      <c r="EC831" s="145"/>
      <c r="ED831" s="145"/>
      <c r="EE831" s="145"/>
      <c r="EF831" s="145"/>
      <c r="EG831" s="145"/>
      <c r="EH831" s="145"/>
      <c r="EI831" s="145"/>
      <c r="EJ831" s="145"/>
      <c r="EK831" s="145"/>
      <c r="EL831" s="145"/>
      <c r="EM831" s="145"/>
      <c r="EN831" s="145"/>
      <c r="EO831" s="145"/>
    </row>
    <row r="832" spans="1:145" ht="13.5">
      <c r="A832" s="145"/>
      <c r="B832" s="145"/>
      <c r="DY832" s="145"/>
      <c r="DZ832" s="145"/>
      <c r="EA832" s="145"/>
      <c r="EB832" s="145"/>
      <c r="EC832" s="145"/>
      <c r="ED832" s="145"/>
      <c r="EE832" s="145"/>
      <c r="EF832" s="145"/>
      <c r="EG832" s="145"/>
      <c r="EH832" s="145"/>
      <c r="EI832" s="145"/>
      <c r="EJ832" s="145"/>
      <c r="EK832" s="145"/>
      <c r="EL832" s="145"/>
      <c r="EM832" s="145"/>
      <c r="EN832" s="145"/>
      <c r="EO832" s="145"/>
    </row>
    <row r="833" spans="1:145" ht="13.5">
      <c r="A833" s="145"/>
      <c r="B833" s="145"/>
      <c r="DY833" s="145"/>
      <c r="DZ833" s="145"/>
      <c r="EA833" s="145"/>
      <c r="EB833" s="145"/>
      <c r="EC833" s="145"/>
      <c r="ED833" s="145"/>
      <c r="EE833" s="145"/>
      <c r="EF833" s="145"/>
      <c r="EG833" s="145"/>
      <c r="EH833" s="145"/>
      <c r="EI833" s="145"/>
      <c r="EJ833" s="145"/>
      <c r="EK833" s="145"/>
      <c r="EL833" s="145"/>
      <c r="EM833" s="145"/>
      <c r="EN833" s="145"/>
      <c r="EO833" s="145"/>
    </row>
    <row r="834" spans="1:145" ht="13.5">
      <c r="A834" s="145"/>
      <c r="B834" s="145"/>
      <c r="DY834" s="145"/>
      <c r="DZ834" s="145"/>
      <c r="EA834" s="145"/>
      <c r="EB834" s="145"/>
      <c r="EC834" s="145"/>
      <c r="ED834" s="145"/>
      <c r="EE834" s="145"/>
      <c r="EF834" s="145"/>
      <c r="EG834" s="145"/>
      <c r="EH834" s="145"/>
      <c r="EI834" s="145"/>
      <c r="EJ834" s="145"/>
      <c r="EK834" s="145"/>
      <c r="EL834" s="145"/>
      <c r="EM834" s="145"/>
      <c r="EN834" s="145"/>
      <c r="EO834" s="145"/>
    </row>
    <row r="835" spans="1:145" ht="13.5">
      <c r="A835" s="145"/>
      <c r="B835" s="145"/>
      <c r="DY835" s="145"/>
      <c r="DZ835" s="145"/>
      <c r="EA835" s="145"/>
      <c r="EB835" s="145"/>
      <c r="EC835" s="145"/>
      <c r="ED835" s="145"/>
      <c r="EE835" s="145"/>
      <c r="EF835" s="145"/>
      <c r="EG835" s="145"/>
      <c r="EH835" s="145"/>
      <c r="EI835" s="145"/>
      <c r="EJ835" s="145"/>
      <c r="EK835" s="145"/>
      <c r="EL835" s="145"/>
      <c r="EM835" s="145"/>
      <c r="EN835" s="145"/>
      <c r="EO835" s="145"/>
    </row>
    <row r="836" spans="1:145" ht="13.5">
      <c r="A836" s="145"/>
      <c r="B836" s="145"/>
      <c r="DY836" s="145"/>
      <c r="DZ836" s="145"/>
      <c r="EA836" s="145"/>
      <c r="EB836" s="145"/>
      <c r="EC836" s="145"/>
      <c r="ED836" s="145"/>
      <c r="EE836" s="145"/>
      <c r="EF836" s="145"/>
      <c r="EG836" s="145"/>
      <c r="EH836" s="145"/>
      <c r="EI836" s="145"/>
      <c r="EJ836" s="145"/>
      <c r="EK836" s="145"/>
      <c r="EL836" s="145"/>
      <c r="EM836" s="145"/>
      <c r="EN836" s="145"/>
      <c r="EO836" s="145"/>
    </row>
    <row r="837" spans="1:145" ht="13.5">
      <c r="A837" s="145"/>
      <c r="B837" s="145"/>
      <c r="DY837" s="145"/>
      <c r="DZ837" s="145"/>
      <c r="EA837" s="145"/>
      <c r="EB837" s="145"/>
      <c r="EC837" s="145"/>
      <c r="ED837" s="145"/>
      <c r="EE837" s="145"/>
      <c r="EF837" s="145"/>
      <c r="EG837" s="145"/>
      <c r="EH837" s="145"/>
      <c r="EI837" s="145"/>
      <c r="EJ837" s="145"/>
      <c r="EK837" s="145"/>
      <c r="EL837" s="145"/>
      <c r="EM837" s="145"/>
      <c r="EN837" s="145"/>
      <c r="EO837" s="145"/>
    </row>
    <row r="838" spans="1:145" ht="13.5">
      <c r="A838" s="145"/>
      <c r="B838" s="145"/>
      <c r="DY838" s="145"/>
      <c r="DZ838" s="145"/>
      <c r="EA838" s="145"/>
      <c r="EB838" s="145"/>
      <c r="EC838" s="145"/>
      <c r="ED838" s="145"/>
      <c r="EE838" s="145"/>
      <c r="EF838" s="145"/>
      <c r="EG838" s="145"/>
      <c r="EH838" s="145"/>
      <c r="EI838" s="145"/>
      <c r="EJ838" s="145"/>
      <c r="EK838" s="145"/>
      <c r="EL838" s="145"/>
      <c r="EM838" s="145"/>
      <c r="EN838" s="145"/>
      <c r="EO838" s="145"/>
    </row>
    <row r="839" spans="1:145" ht="13.5">
      <c r="A839" s="145"/>
      <c r="B839" s="145"/>
      <c r="DY839" s="145"/>
      <c r="DZ839" s="145"/>
      <c r="EA839" s="145"/>
      <c r="EB839" s="145"/>
      <c r="EC839" s="145"/>
      <c r="ED839" s="145"/>
      <c r="EE839" s="145"/>
      <c r="EF839" s="145"/>
      <c r="EG839" s="145"/>
      <c r="EH839" s="145"/>
      <c r="EI839" s="145"/>
      <c r="EJ839" s="145"/>
      <c r="EK839" s="145"/>
      <c r="EL839" s="145"/>
      <c r="EM839" s="145"/>
      <c r="EN839" s="145"/>
      <c r="EO839" s="145"/>
    </row>
    <row r="840" spans="1:145" ht="13.5">
      <c r="A840" s="145"/>
      <c r="B840" s="145"/>
      <c r="DY840" s="145"/>
      <c r="DZ840" s="145"/>
      <c r="EA840" s="145"/>
      <c r="EB840" s="145"/>
      <c r="EC840" s="145"/>
      <c r="ED840" s="145"/>
      <c r="EE840" s="145"/>
      <c r="EF840" s="145"/>
      <c r="EG840" s="145"/>
      <c r="EH840" s="145"/>
      <c r="EI840" s="145"/>
      <c r="EJ840" s="145"/>
      <c r="EK840" s="145"/>
      <c r="EL840" s="145"/>
      <c r="EM840" s="145"/>
      <c r="EN840" s="145"/>
      <c r="EO840" s="145"/>
    </row>
    <row r="841" spans="1:145" ht="13.5">
      <c r="A841" s="145"/>
      <c r="B841" s="145"/>
      <c r="DY841" s="145"/>
      <c r="DZ841" s="145"/>
      <c r="EA841" s="145"/>
      <c r="EB841" s="145"/>
      <c r="EC841" s="145"/>
      <c r="ED841" s="145"/>
      <c r="EE841" s="145"/>
      <c r="EF841" s="145"/>
      <c r="EG841" s="145"/>
      <c r="EH841" s="145"/>
      <c r="EI841" s="145"/>
      <c r="EJ841" s="145"/>
      <c r="EK841" s="145"/>
      <c r="EL841" s="145"/>
      <c r="EM841" s="145"/>
      <c r="EN841" s="145"/>
      <c r="EO841" s="145"/>
    </row>
    <row r="842" spans="1:145" ht="13.5">
      <c r="A842" s="145"/>
      <c r="B842" s="145"/>
      <c r="DY842" s="145"/>
      <c r="DZ842" s="145"/>
      <c r="EA842" s="145"/>
      <c r="EB842" s="145"/>
      <c r="EC842" s="145"/>
      <c r="ED842" s="145"/>
      <c r="EE842" s="145"/>
      <c r="EF842" s="145"/>
      <c r="EG842" s="145"/>
      <c r="EH842" s="145"/>
      <c r="EI842" s="145"/>
      <c r="EJ842" s="145"/>
      <c r="EK842" s="145"/>
      <c r="EL842" s="145"/>
      <c r="EM842" s="145"/>
      <c r="EN842" s="145"/>
      <c r="EO842" s="145"/>
    </row>
    <row r="843" spans="1:145" ht="13.5">
      <c r="A843" s="145"/>
      <c r="B843" s="145"/>
      <c r="DY843" s="145"/>
      <c r="DZ843" s="145"/>
      <c r="EA843" s="145"/>
      <c r="EB843" s="145"/>
      <c r="EC843" s="145"/>
      <c r="ED843" s="145"/>
      <c r="EE843" s="145"/>
      <c r="EF843" s="145"/>
      <c r="EG843" s="145"/>
      <c r="EH843" s="145"/>
      <c r="EI843" s="145"/>
      <c r="EJ843" s="145"/>
      <c r="EK843" s="145"/>
      <c r="EL843" s="145"/>
      <c r="EM843" s="145"/>
      <c r="EN843" s="145"/>
      <c r="EO843" s="145"/>
    </row>
    <row r="844" spans="1:145" ht="13.5">
      <c r="A844" s="145"/>
      <c r="B844" s="145"/>
      <c r="DY844" s="145"/>
      <c r="DZ844" s="145"/>
      <c r="EA844" s="145"/>
      <c r="EB844" s="145"/>
      <c r="EC844" s="145"/>
      <c r="ED844" s="145"/>
      <c r="EE844" s="145"/>
      <c r="EF844" s="145"/>
      <c r="EG844" s="145"/>
      <c r="EH844" s="145"/>
      <c r="EI844" s="145"/>
      <c r="EJ844" s="145"/>
      <c r="EK844" s="145"/>
      <c r="EL844" s="145"/>
      <c r="EM844" s="145"/>
      <c r="EN844" s="145"/>
      <c r="EO844" s="145"/>
    </row>
    <row r="845" spans="1:145" ht="13.5">
      <c r="A845" s="145"/>
      <c r="B845" s="145"/>
      <c r="DY845" s="145"/>
      <c r="DZ845" s="145"/>
      <c r="EA845" s="145"/>
      <c r="EB845" s="145"/>
      <c r="EC845" s="145"/>
      <c r="ED845" s="145"/>
      <c r="EE845" s="145"/>
      <c r="EF845" s="145"/>
      <c r="EG845" s="145"/>
      <c r="EH845" s="145"/>
      <c r="EI845" s="145"/>
      <c r="EJ845" s="145"/>
      <c r="EK845" s="145"/>
      <c r="EL845" s="145"/>
      <c r="EM845" s="145"/>
      <c r="EN845" s="145"/>
      <c r="EO845" s="145"/>
    </row>
    <row r="846" spans="1:145" ht="13.5">
      <c r="A846" s="145"/>
      <c r="B846" s="145"/>
      <c r="DY846" s="145"/>
      <c r="DZ846" s="145"/>
      <c r="EA846" s="145"/>
      <c r="EB846" s="145"/>
      <c r="EC846" s="145"/>
      <c r="ED846" s="145"/>
      <c r="EE846" s="145"/>
      <c r="EF846" s="145"/>
      <c r="EG846" s="145"/>
      <c r="EH846" s="145"/>
      <c r="EI846" s="145"/>
      <c r="EJ846" s="145"/>
      <c r="EK846" s="145"/>
      <c r="EL846" s="145"/>
      <c r="EM846" s="145"/>
      <c r="EN846" s="145"/>
      <c r="EO846" s="145"/>
    </row>
    <row r="847" spans="1:145" ht="13.5">
      <c r="A847" s="145"/>
      <c r="B847" s="145"/>
      <c r="DY847" s="145"/>
      <c r="DZ847" s="145"/>
      <c r="EA847" s="145"/>
      <c r="EB847" s="145"/>
      <c r="EC847" s="145"/>
      <c r="ED847" s="145"/>
      <c r="EE847" s="145"/>
      <c r="EF847" s="145"/>
      <c r="EG847" s="145"/>
      <c r="EH847" s="145"/>
      <c r="EI847" s="145"/>
      <c r="EJ847" s="145"/>
      <c r="EK847" s="145"/>
      <c r="EL847" s="145"/>
      <c r="EM847" s="145"/>
      <c r="EN847" s="145"/>
      <c r="EO847" s="145"/>
    </row>
    <row r="848" spans="1:145" ht="13.5">
      <c r="A848" s="145"/>
      <c r="B848" s="145"/>
      <c r="DY848" s="145"/>
      <c r="DZ848" s="145"/>
      <c r="EA848" s="145"/>
      <c r="EB848" s="145"/>
      <c r="EC848" s="145"/>
      <c r="ED848" s="145"/>
      <c r="EE848" s="145"/>
      <c r="EF848" s="145"/>
      <c r="EG848" s="145"/>
      <c r="EH848" s="145"/>
      <c r="EI848" s="145"/>
      <c r="EJ848" s="145"/>
      <c r="EK848" s="145"/>
      <c r="EL848" s="145"/>
      <c r="EM848" s="145"/>
      <c r="EN848" s="145"/>
      <c r="EO848" s="145"/>
    </row>
    <row r="849" spans="1:145" ht="13.5">
      <c r="A849" s="145"/>
      <c r="B849" s="145"/>
      <c r="DY849" s="145"/>
      <c r="DZ849" s="145"/>
      <c r="EA849" s="145"/>
      <c r="EB849" s="145"/>
      <c r="EC849" s="145"/>
      <c r="ED849" s="145"/>
      <c r="EE849" s="145"/>
      <c r="EF849" s="145"/>
      <c r="EG849" s="145"/>
      <c r="EH849" s="145"/>
      <c r="EI849" s="145"/>
      <c r="EJ849" s="145"/>
      <c r="EK849" s="145"/>
      <c r="EL849" s="145"/>
      <c r="EM849" s="145"/>
      <c r="EN849" s="145"/>
      <c r="EO849" s="145"/>
    </row>
    <row r="850" spans="1:145" ht="13.5">
      <c r="A850" s="145"/>
      <c r="B850" s="145"/>
      <c r="DY850" s="145"/>
      <c r="DZ850" s="145"/>
      <c r="EA850" s="145"/>
      <c r="EB850" s="145"/>
      <c r="EC850" s="145"/>
      <c r="ED850" s="145"/>
      <c r="EE850" s="145"/>
      <c r="EF850" s="145"/>
      <c r="EG850" s="145"/>
      <c r="EH850" s="145"/>
      <c r="EI850" s="145"/>
      <c r="EJ850" s="145"/>
      <c r="EK850" s="145"/>
      <c r="EL850" s="145"/>
      <c r="EM850" s="145"/>
      <c r="EN850" s="145"/>
      <c r="EO850" s="145"/>
    </row>
    <row r="851" spans="1:145" ht="13.5">
      <c r="A851" s="145"/>
      <c r="B851" s="145"/>
      <c r="DY851" s="145"/>
      <c r="DZ851" s="145"/>
      <c r="EA851" s="145"/>
      <c r="EB851" s="145"/>
      <c r="EC851" s="145"/>
      <c r="ED851" s="145"/>
      <c r="EE851" s="145"/>
      <c r="EF851" s="145"/>
      <c r="EG851" s="145"/>
      <c r="EH851" s="145"/>
      <c r="EI851" s="145"/>
      <c r="EJ851" s="145"/>
      <c r="EK851" s="145"/>
      <c r="EL851" s="145"/>
      <c r="EM851" s="145"/>
      <c r="EN851" s="145"/>
      <c r="EO851" s="145"/>
    </row>
    <row r="852" spans="1:145" ht="13.5">
      <c r="A852" s="145"/>
      <c r="B852" s="145"/>
      <c r="DY852" s="145"/>
      <c r="DZ852" s="145"/>
      <c r="EA852" s="145"/>
      <c r="EB852" s="145"/>
      <c r="EC852" s="145"/>
      <c r="ED852" s="145"/>
      <c r="EE852" s="145"/>
      <c r="EF852" s="145"/>
      <c r="EG852" s="145"/>
      <c r="EH852" s="145"/>
      <c r="EI852" s="145"/>
      <c r="EJ852" s="145"/>
      <c r="EK852" s="145"/>
      <c r="EL852" s="145"/>
      <c r="EM852" s="145"/>
      <c r="EN852" s="145"/>
      <c r="EO852" s="145"/>
    </row>
    <row r="853" spans="1:145" ht="13.5">
      <c r="A853" s="145"/>
      <c r="B853" s="145"/>
      <c r="DY853" s="145"/>
      <c r="DZ853" s="145"/>
      <c r="EA853" s="145"/>
      <c r="EB853" s="145"/>
      <c r="EC853" s="145"/>
      <c r="ED853" s="145"/>
      <c r="EE853" s="145"/>
      <c r="EF853" s="145"/>
      <c r="EG853" s="145"/>
      <c r="EH853" s="145"/>
      <c r="EI853" s="145"/>
      <c r="EJ853" s="145"/>
      <c r="EK853" s="145"/>
      <c r="EL853" s="145"/>
      <c r="EM853" s="145"/>
      <c r="EN853" s="145"/>
      <c r="EO853" s="145"/>
    </row>
    <row r="854" spans="1:145" ht="13.5">
      <c r="A854" s="145"/>
      <c r="B854" s="145"/>
      <c r="DY854" s="145"/>
      <c r="DZ854" s="145"/>
      <c r="EA854" s="145"/>
      <c r="EB854" s="145"/>
      <c r="EC854" s="145"/>
      <c r="ED854" s="145"/>
      <c r="EE854" s="145"/>
      <c r="EF854" s="145"/>
      <c r="EG854" s="145"/>
      <c r="EH854" s="145"/>
      <c r="EI854" s="145"/>
      <c r="EJ854" s="145"/>
      <c r="EK854" s="145"/>
      <c r="EL854" s="145"/>
      <c r="EM854" s="145"/>
      <c r="EN854" s="145"/>
      <c r="EO854" s="145"/>
    </row>
    <row r="855" spans="1:145" ht="13.5">
      <c r="A855" s="145"/>
      <c r="B855" s="145"/>
      <c r="DY855" s="145"/>
      <c r="DZ855" s="145"/>
      <c r="EA855" s="145"/>
      <c r="EB855" s="145"/>
      <c r="EC855" s="145"/>
      <c r="ED855" s="145"/>
      <c r="EE855" s="145"/>
      <c r="EF855" s="145"/>
      <c r="EG855" s="145"/>
      <c r="EH855" s="145"/>
      <c r="EI855" s="145"/>
      <c r="EJ855" s="145"/>
      <c r="EK855" s="145"/>
      <c r="EL855" s="145"/>
      <c r="EM855" s="145"/>
      <c r="EN855" s="145"/>
      <c r="EO855" s="145"/>
    </row>
    <row r="856" spans="1:145" ht="13.5">
      <c r="A856" s="145"/>
      <c r="B856" s="145"/>
      <c r="DY856" s="145"/>
      <c r="DZ856" s="145"/>
      <c r="EA856" s="145"/>
      <c r="EB856" s="145"/>
      <c r="EC856" s="145"/>
      <c r="ED856" s="145"/>
      <c r="EE856" s="145"/>
      <c r="EF856" s="145"/>
      <c r="EG856" s="145"/>
      <c r="EH856" s="145"/>
      <c r="EI856" s="145"/>
      <c r="EJ856" s="145"/>
      <c r="EK856" s="145"/>
      <c r="EL856" s="145"/>
      <c r="EM856" s="145"/>
      <c r="EN856" s="145"/>
      <c r="EO856" s="145"/>
    </row>
    <row r="857" spans="1:145" ht="13.5">
      <c r="A857" s="145"/>
      <c r="B857" s="145"/>
      <c r="DY857" s="145"/>
      <c r="DZ857" s="145"/>
      <c r="EA857" s="145"/>
      <c r="EB857" s="145"/>
      <c r="EC857" s="145"/>
      <c r="ED857" s="145"/>
      <c r="EE857" s="145"/>
      <c r="EF857" s="145"/>
      <c r="EG857" s="145"/>
      <c r="EH857" s="145"/>
      <c r="EI857" s="145"/>
      <c r="EJ857" s="145"/>
      <c r="EK857" s="145"/>
      <c r="EL857" s="145"/>
      <c r="EM857" s="145"/>
      <c r="EN857" s="145"/>
      <c r="EO857" s="145"/>
    </row>
    <row r="858" spans="1:145" ht="13.5">
      <c r="A858" s="145"/>
      <c r="B858" s="145"/>
      <c r="DY858" s="145"/>
      <c r="DZ858" s="145"/>
      <c r="EA858" s="145"/>
      <c r="EB858" s="145"/>
      <c r="EC858" s="145"/>
      <c r="ED858" s="145"/>
      <c r="EE858" s="145"/>
      <c r="EF858" s="145"/>
      <c r="EG858" s="145"/>
      <c r="EH858" s="145"/>
      <c r="EI858" s="145"/>
      <c r="EJ858" s="145"/>
      <c r="EK858" s="145"/>
      <c r="EL858" s="145"/>
      <c r="EM858" s="145"/>
      <c r="EN858" s="145"/>
      <c r="EO858" s="145"/>
    </row>
    <row r="859" spans="1:145" ht="13.5">
      <c r="A859" s="145"/>
      <c r="B859" s="145"/>
      <c r="DY859" s="145"/>
      <c r="DZ859" s="145"/>
      <c r="EA859" s="145"/>
      <c r="EB859" s="145"/>
      <c r="EC859" s="145"/>
      <c r="ED859" s="145"/>
      <c r="EE859" s="145"/>
      <c r="EF859" s="145"/>
      <c r="EG859" s="145"/>
      <c r="EH859" s="145"/>
      <c r="EI859" s="145"/>
      <c r="EJ859" s="145"/>
      <c r="EK859" s="145"/>
      <c r="EL859" s="145"/>
      <c r="EM859" s="145"/>
      <c r="EN859" s="145"/>
      <c r="EO859" s="145"/>
    </row>
    <row r="860" spans="1:145" ht="13.5">
      <c r="A860" s="145"/>
      <c r="B860" s="145"/>
      <c r="DY860" s="145"/>
      <c r="DZ860" s="145"/>
      <c r="EA860" s="145"/>
      <c r="EB860" s="145"/>
      <c r="EC860" s="145"/>
      <c r="ED860" s="145"/>
      <c r="EE860" s="145"/>
      <c r="EF860" s="145"/>
      <c r="EG860" s="145"/>
      <c r="EH860" s="145"/>
      <c r="EI860" s="145"/>
      <c r="EJ860" s="145"/>
      <c r="EK860" s="145"/>
      <c r="EL860" s="145"/>
      <c r="EM860" s="145"/>
      <c r="EN860" s="145"/>
      <c r="EO860" s="145"/>
    </row>
    <row r="861" spans="1:145" ht="13.5">
      <c r="A861" s="145"/>
      <c r="B861" s="145"/>
      <c r="DY861" s="145"/>
      <c r="DZ861" s="145"/>
      <c r="EA861" s="145"/>
      <c r="EB861" s="145"/>
      <c r="EC861" s="145"/>
      <c r="ED861" s="145"/>
      <c r="EE861" s="145"/>
      <c r="EF861" s="145"/>
      <c r="EG861" s="145"/>
      <c r="EH861" s="145"/>
      <c r="EI861" s="145"/>
      <c r="EJ861" s="145"/>
      <c r="EK861" s="145"/>
      <c r="EL861" s="145"/>
      <c r="EM861" s="145"/>
      <c r="EN861" s="145"/>
      <c r="EO861" s="145"/>
    </row>
    <row r="862" spans="1:145" ht="13.5">
      <c r="A862" s="145"/>
      <c r="B862" s="145"/>
      <c r="DY862" s="145"/>
      <c r="DZ862" s="145"/>
      <c r="EA862" s="145"/>
      <c r="EB862" s="145"/>
      <c r="EC862" s="145"/>
      <c r="ED862" s="145"/>
      <c r="EE862" s="145"/>
      <c r="EF862" s="145"/>
      <c r="EG862" s="145"/>
      <c r="EH862" s="145"/>
      <c r="EI862" s="145"/>
      <c r="EJ862" s="145"/>
      <c r="EK862" s="145"/>
      <c r="EL862" s="145"/>
      <c r="EM862" s="145"/>
      <c r="EN862" s="145"/>
      <c r="EO862" s="145"/>
    </row>
    <row r="863" spans="1:145" ht="13.5">
      <c r="A863" s="145"/>
      <c r="B863" s="145"/>
      <c r="DY863" s="145"/>
      <c r="DZ863" s="145"/>
      <c r="EA863" s="145"/>
      <c r="EB863" s="145"/>
      <c r="EC863" s="145"/>
      <c r="ED863" s="145"/>
      <c r="EE863" s="145"/>
      <c r="EF863" s="145"/>
      <c r="EG863" s="145"/>
      <c r="EH863" s="145"/>
      <c r="EI863" s="145"/>
      <c r="EJ863" s="145"/>
      <c r="EK863" s="145"/>
      <c r="EL863" s="145"/>
      <c r="EM863" s="145"/>
      <c r="EN863" s="145"/>
      <c r="EO863" s="145"/>
    </row>
    <row r="864" spans="1:145" ht="13.5">
      <c r="A864" s="145"/>
      <c r="B864" s="145"/>
      <c r="DY864" s="145"/>
      <c r="DZ864" s="145"/>
      <c r="EA864" s="145"/>
      <c r="EB864" s="145"/>
      <c r="EC864" s="145"/>
      <c r="ED864" s="145"/>
      <c r="EE864" s="145"/>
      <c r="EF864" s="145"/>
      <c r="EG864" s="145"/>
      <c r="EH864" s="145"/>
      <c r="EI864" s="145"/>
      <c r="EJ864" s="145"/>
      <c r="EK864" s="145"/>
      <c r="EL864" s="145"/>
      <c r="EM864" s="145"/>
      <c r="EN864" s="145"/>
      <c r="EO864" s="145"/>
    </row>
    <row r="865" spans="1:145" ht="13.5">
      <c r="A865" s="145"/>
      <c r="B865" s="145"/>
      <c r="DY865" s="145"/>
      <c r="DZ865" s="145"/>
      <c r="EA865" s="145"/>
      <c r="EB865" s="145"/>
      <c r="EC865" s="145"/>
      <c r="ED865" s="145"/>
      <c r="EE865" s="145"/>
      <c r="EF865" s="145"/>
      <c r="EG865" s="145"/>
      <c r="EH865" s="145"/>
      <c r="EI865" s="145"/>
      <c r="EJ865" s="145"/>
      <c r="EK865" s="145"/>
      <c r="EL865" s="145"/>
      <c r="EM865" s="145"/>
      <c r="EN865" s="145"/>
      <c r="EO865" s="145"/>
    </row>
    <row r="866" spans="1:145" ht="13.5">
      <c r="A866" s="145"/>
      <c r="B866" s="145"/>
      <c r="DY866" s="145"/>
      <c r="DZ866" s="145"/>
      <c r="EA866" s="145"/>
      <c r="EB866" s="145"/>
      <c r="EC866" s="145"/>
      <c r="ED866" s="145"/>
      <c r="EE866" s="145"/>
      <c r="EF866" s="145"/>
      <c r="EG866" s="145"/>
      <c r="EH866" s="145"/>
      <c r="EI866" s="145"/>
      <c r="EJ866" s="145"/>
      <c r="EK866" s="145"/>
      <c r="EL866" s="145"/>
      <c r="EM866" s="145"/>
      <c r="EN866" s="145"/>
      <c r="EO866" s="145"/>
    </row>
    <row r="867" spans="1:145" ht="13.5">
      <c r="A867" s="145"/>
      <c r="B867" s="145"/>
      <c r="DY867" s="145"/>
      <c r="DZ867" s="145"/>
      <c r="EA867" s="145"/>
      <c r="EB867" s="145"/>
      <c r="EC867" s="145"/>
      <c r="ED867" s="145"/>
      <c r="EE867" s="145"/>
      <c r="EF867" s="145"/>
      <c r="EG867" s="145"/>
      <c r="EH867" s="145"/>
      <c r="EI867" s="145"/>
      <c r="EJ867" s="145"/>
      <c r="EK867" s="145"/>
      <c r="EL867" s="145"/>
      <c r="EM867" s="145"/>
      <c r="EN867" s="145"/>
      <c r="EO867" s="145"/>
    </row>
    <row r="868" spans="1:145" ht="13.5">
      <c r="A868" s="145"/>
      <c r="B868" s="145"/>
      <c r="DY868" s="145"/>
      <c r="DZ868" s="145"/>
      <c r="EA868" s="145"/>
      <c r="EB868" s="145"/>
      <c r="EC868" s="145"/>
      <c r="ED868" s="145"/>
      <c r="EE868" s="145"/>
      <c r="EF868" s="145"/>
      <c r="EG868" s="145"/>
      <c r="EH868" s="145"/>
      <c r="EI868" s="145"/>
      <c r="EJ868" s="145"/>
      <c r="EK868" s="145"/>
      <c r="EL868" s="145"/>
      <c r="EM868" s="145"/>
      <c r="EN868" s="145"/>
      <c r="EO868" s="145"/>
    </row>
    <row r="869" spans="1:145" ht="13.5">
      <c r="A869" s="145"/>
      <c r="B869" s="145"/>
      <c r="DY869" s="145"/>
      <c r="DZ869" s="145"/>
      <c r="EA869" s="145"/>
      <c r="EB869" s="145"/>
      <c r="EC869" s="145"/>
      <c r="ED869" s="145"/>
      <c r="EE869" s="145"/>
      <c r="EF869" s="145"/>
      <c r="EG869" s="145"/>
      <c r="EH869" s="145"/>
      <c r="EI869" s="145"/>
      <c r="EJ869" s="145"/>
      <c r="EK869" s="145"/>
      <c r="EL869" s="145"/>
      <c r="EM869" s="145"/>
      <c r="EN869" s="145"/>
      <c r="EO869" s="145"/>
    </row>
    <row r="870" spans="1:145" ht="13.5">
      <c r="A870" s="145"/>
      <c r="B870" s="145"/>
      <c r="DY870" s="145"/>
      <c r="DZ870" s="145"/>
      <c r="EA870" s="145"/>
      <c r="EB870" s="145"/>
      <c r="EC870" s="145"/>
      <c r="ED870" s="145"/>
      <c r="EE870" s="145"/>
      <c r="EF870" s="145"/>
      <c r="EG870" s="145"/>
      <c r="EH870" s="145"/>
      <c r="EI870" s="145"/>
      <c r="EJ870" s="145"/>
      <c r="EK870" s="145"/>
      <c r="EL870" s="145"/>
      <c r="EM870" s="145"/>
      <c r="EN870" s="145"/>
      <c r="EO870" s="145"/>
    </row>
    <row r="871" spans="1:145" ht="13.5">
      <c r="A871" s="145"/>
      <c r="B871" s="145"/>
      <c r="DY871" s="145"/>
      <c r="DZ871" s="145"/>
      <c r="EA871" s="145"/>
      <c r="EB871" s="145"/>
      <c r="EC871" s="145"/>
      <c r="ED871" s="145"/>
      <c r="EE871" s="145"/>
      <c r="EF871" s="145"/>
      <c r="EG871" s="145"/>
      <c r="EH871" s="145"/>
      <c r="EI871" s="145"/>
      <c r="EJ871" s="145"/>
      <c r="EK871" s="145"/>
      <c r="EL871" s="145"/>
      <c r="EM871" s="145"/>
      <c r="EN871" s="145"/>
      <c r="EO871" s="145"/>
    </row>
    <row r="872" spans="1:145" ht="13.5">
      <c r="A872" s="145"/>
      <c r="B872" s="145"/>
      <c r="DY872" s="145"/>
      <c r="DZ872" s="145"/>
      <c r="EA872" s="145"/>
      <c r="EB872" s="145"/>
      <c r="EC872" s="145"/>
      <c r="ED872" s="145"/>
      <c r="EE872" s="145"/>
      <c r="EF872" s="145"/>
      <c r="EG872" s="145"/>
      <c r="EH872" s="145"/>
      <c r="EI872" s="145"/>
      <c r="EJ872" s="145"/>
      <c r="EK872" s="145"/>
      <c r="EL872" s="145"/>
      <c r="EM872" s="145"/>
      <c r="EN872" s="145"/>
      <c r="EO872" s="145"/>
    </row>
    <row r="873" spans="1:145" ht="13.5">
      <c r="A873" s="145"/>
      <c r="B873" s="145"/>
      <c r="DY873" s="145"/>
      <c r="DZ873" s="145"/>
      <c r="EA873" s="145"/>
      <c r="EB873" s="145"/>
      <c r="EC873" s="145"/>
      <c r="ED873" s="145"/>
      <c r="EE873" s="145"/>
      <c r="EF873" s="145"/>
      <c r="EG873" s="145"/>
      <c r="EH873" s="145"/>
      <c r="EI873" s="145"/>
      <c r="EJ873" s="145"/>
      <c r="EK873" s="145"/>
      <c r="EL873" s="145"/>
      <c r="EM873" s="145"/>
      <c r="EN873" s="145"/>
      <c r="EO873" s="145"/>
    </row>
    <row r="874" spans="1:145" ht="13.5">
      <c r="A874" s="145"/>
      <c r="B874" s="145"/>
      <c r="DY874" s="145"/>
      <c r="DZ874" s="145"/>
      <c r="EA874" s="145"/>
      <c r="EB874" s="145"/>
      <c r="EC874" s="145"/>
      <c r="ED874" s="145"/>
      <c r="EE874" s="145"/>
      <c r="EF874" s="145"/>
      <c r="EG874" s="145"/>
      <c r="EH874" s="145"/>
      <c r="EI874" s="145"/>
      <c r="EJ874" s="145"/>
      <c r="EK874" s="145"/>
      <c r="EL874" s="145"/>
      <c r="EM874" s="145"/>
      <c r="EN874" s="145"/>
      <c r="EO874" s="145"/>
    </row>
    <row r="875" spans="1:145" ht="13.5">
      <c r="A875" s="145"/>
      <c r="B875" s="145"/>
      <c r="DY875" s="145"/>
      <c r="DZ875" s="145"/>
      <c r="EA875" s="145"/>
      <c r="EB875" s="145"/>
      <c r="EC875" s="145"/>
      <c r="ED875" s="145"/>
      <c r="EE875" s="145"/>
      <c r="EF875" s="145"/>
      <c r="EG875" s="145"/>
      <c r="EH875" s="145"/>
      <c r="EI875" s="145"/>
      <c r="EJ875" s="145"/>
      <c r="EK875" s="145"/>
      <c r="EL875" s="145"/>
      <c r="EM875" s="145"/>
      <c r="EN875" s="145"/>
      <c r="EO875" s="145"/>
    </row>
    <row r="876" spans="1:145" ht="13.5">
      <c r="A876" s="145"/>
      <c r="B876" s="145"/>
      <c r="DY876" s="145"/>
      <c r="DZ876" s="145"/>
      <c r="EA876" s="145"/>
      <c r="EB876" s="145"/>
      <c r="EC876" s="145"/>
      <c r="ED876" s="145"/>
      <c r="EE876" s="145"/>
      <c r="EF876" s="145"/>
      <c r="EG876" s="145"/>
      <c r="EH876" s="145"/>
      <c r="EI876" s="145"/>
      <c r="EJ876" s="145"/>
      <c r="EK876" s="145"/>
      <c r="EL876" s="145"/>
      <c r="EM876" s="145"/>
      <c r="EN876" s="145"/>
      <c r="EO876" s="145"/>
    </row>
    <row r="877" spans="1:145" ht="13.5">
      <c r="A877" s="145"/>
      <c r="B877" s="145"/>
      <c r="DY877" s="145"/>
      <c r="DZ877" s="145"/>
      <c r="EA877" s="145"/>
      <c r="EB877" s="145"/>
      <c r="EC877" s="145"/>
      <c r="ED877" s="145"/>
      <c r="EE877" s="145"/>
      <c r="EF877" s="145"/>
      <c r="EG877" s="145"/>
      <c r="EH877" s="145"/>
      <c r="EI877" s="145"/>
      <c r="EJ877" s="145"/>
      <c r="EK877" s="145"/>
      <c r="EL877" s="145"/>
      <c r="EM877" s="145"/>
      <c r="EN877" s="145"/>
      <c r="EO877" s="145"/>
    </row>
    <row r="878" spans="1:145" ht="13.5">
      <c r="A878" s="145"/>
      <c r="B878" s="145"/>
      <c r="DY878" s="145"/>
      <c r="DZ878" s="145"/>
      <c r="EA878" s="145"/>
      <c r="EB878" s="145"/>
      <c r="EC878" s="145"/>
      <c r="ED878" s="145"/>
      <c r="EE878" s="145"/>
      <c r="EF878" s="145"/>
      <c r="EG878" s="145"/>
      <c r="EH878" s="145"/>
      <c r="EI878" s="145"/>
      <c r="EJ878" s="145"/>
      <c r="EK878" s="145"/>
      <c r="EL878" s="145"/>
      <c r="EM878" s="145"/>
      <c r="EN878" s="145"/>
      <c r="EO878" s="145"/>
    </row>
    <row r="879" spans="1:145" ht="13.5">
      <c r="A879" s="145"/>
      <c r="B879" s="145"/>
      <c r="DY879" s="145"/>
      <c r="DZ879" s="145"/>
      <c r="EA879" s="145"/>
      <c r="EB879" s="145"/>
      <c r="EC879" s="145"/>
      <c r="ED879" s="145"/>
      <c r="EE879" s="145"/>
      <c r="EF879" s="145"/>
      <c r="EG879" s="145"/>
      <c r="EH879" s="145"/>
      <c r="EI879" s="145"/>
      <c r="EJ879" s="145"/>
      <c r="EK879" s="145"/>
      <c r="EL879" s="145"/>
      <c r="EM879" s="145"/>
      <c r="EN879" s="145"/>
      <c r="EO879" s="145"/>
    </row>
    <row r="880" spans="1:145" ht="13.5">
      <c r="A880" s="145"/>
      <c r="B880" s="145"/>
      <c r="DY880" s="145"/>
      <c r="DZ880" s="145"/>
      <c r="EA880" s="145"/>
      <c r="EB880" s="145"/>
      <c r="EC880" s="145"/>
      <c r="ED880" s="145"/>
      <c r="EE880" s="145"/>
      <c r="EF880" s="145"/>
      <c r="EG880" s="145"/>
      <c r="EH880" s="145"/>
      <c r="EI880" s="145"/>
      <c r="EJ880" s="145"/>
      <c r="EK880" s="145"/>
      <c r="EL880" s="145"/>
      <c r="EM880" s="145"/>
      <c r="EN880" s="145"/>
      <c r="EO880" s="145"/>
    </row>
    <row r="881" spans="1:145" ht="13.5">
      <c r="A881" s="145"/>
      <c r="B881" s="145"/>
      <c r="DY881" s="145"/>
      <c r="DZ881" s="145"/>
      <c r="EA881" s="145"/>
      <c r="EB881" s="145"/>
      <c r="EC881" s="145"/>
      <c r="ED881" s="145"/>
      <c r="EE881" s="145"/>
      <c r="EF881" s="145"/>
      <c r="EG881" s="145"/>
      <c r="EH881" s="145"/>
      <c r="EI881" s="145"/>
      <c r="EJ881" s="145"/>
      <c r="EK881" s="145"/>
      <c r="EL881" s="145"/>
      <c r="EM881" s="145"/>
      <c r="EN881" s="145"/>
      <c r="EO881" s="145"/>
    </row>
    <row r="882" spans="1:145" ht="13.5">
      <c r="A882" s="145"/>
      <c r="B882" s="145"/>
      <c r="DY882" s="145"/>
      <c r="DZ882" s="145"/>
      <c r="EA882" s="145"/>
      <c r="EB882" s="145"/>
      <c r="EC882" s="145"/>
      <c r="ED882" s="145"/>
      <c r="EE882" s="145"/>
      <c r="EF882" s="145"/>
      <c r="EG882" s="145"/>
      <c r="EH882" s="145"/>
      <c r="EI882" s="145"/>
      <c r="EJ882" s="145"/>
      <c r="EK882" s="145"/>
      <c r="EL882" s="145"/>
      <c r="EM882" s="145"/>
      <c r="EN882" s="145"/>
      <c r="EO882" s="145"/>
    </row>
    <row r="883" spans="1:145" ht="13.5">
      <c r="A883" s="145"/>
      <c r="B883" s="145"/>
      <c r="DY883" s="145"/>
      <c r="DZ883" s="145"/>
      <c r="EA883" s="145"/>
      <c r="EB883" s="145"/>
      <c r="EC883" s="145"/>
      <c r="ED883" s="145"/>
      <c r="EE883" s="145"/>
      <c r="EF883" s="145"/>
      <c r="EG883" s="145"/>
      <c r="EH883" s="145"/>
      <c r="EI883" s="145"/>
      <c r="EJ883" s="145"/>
      <c r="EK883" s="145"/>
      <c r="EL883" s="145"/>
      <c r="EM883" s="145"/>
      <c r="EN883" s="145"/>
      <c r="EO883" s="145"/>
    </row>
    <row r="884" spans="1:145" ht="13.5">
      <c r="A884" s="145"/>
      <c r="B884" s="145"/>
      <c r="DY884" s="145"/>
      <c r="DZ884" s="145"/>
      <c r="EA884" s="145"/>
      <c r="EB884" s="145"/>
      <c r="EC884" s="145"/>
      <c r="ED884" s="145"/>
      <c r="EE884" s="145"/>
      <c r="EF884" s="145"/>
      <c r="EG884" s="145"/>
      <c r="EH884" s="145"/>
      <c r="EI884" s="145"/>
      <c r="EJ884" s="145"/>
      <c r="EK884" s="145"/>
      <c r="EL884" s="145"/>
      <c r="EM884" s="145"/>
      <c r="EN884" s="145"/>
      <c r="EO884" s="145"/>
    </row>
    <row r="885" spans="1:145" ht="13.5">
      <c r="A885" s="145"/>
      <c r="B885" s="145"/>
      <c r="DY885" s="145"/>
      <c r="DZ885" s="145"/>
      <c r="EA885" s="145"/>
      <c r="EB885" s="145"/>
      <c r="EC885" s="145"/>
      <c r="ED885" s="145"/>
      <c r="EE885" s="145"/>
      <c r="EF885" s="145"/>
      <c r="EG885" s="145"/>
      <c r="EH885" s="145"/>
      <c r="EI885" s="145"/>
      <c r="EJ885" s="145"/>
      <c r="EK885" s="145"/>
      <c r="EL885" s="145"/>
      <c r="EM885" s="145"/>
      <c r="EN885" s="145"/>
      <c r="EO885" s="145"/>
    </row>
    <row r="886" spans="1:145" ht="13.5">
      <c r="A886" s="145"/>
      <c r="B886" s="145"/>
      <c r="DY886" s="145"/>
      <c r="DZ886" s="145"/>
      <c r="EA886" s="145"/>
      <c r="EB886" s="145"/>
      <c r="EC886" s="145"/>
      <c r="ED886" s="145"/>
      <c r="EE886" s="145"/>
      <c r="EF886" s="145"/>
      <c r="EG886" s="145"/>
      <c r="EH886" s="145"/>
      <c r="EI886" s="145"/>
      <c r="EJ886" s="145"/>
      <c r="EK886" s="145"/>
      <c r="EL886" s="145"/>
      <c r="EM886" s="145"/>
      <c r="EN886" s="145"/>
      <c r="EO886" s="145"/>
    </row>
    <row r="887" spans="1:145" ht="13.5">
      <c r="A887" s="145"/>
      <c r="B887" s="145"/>
      <c r="DY887" s="145"/>
      <c r="DZ887" s="145"/>
      <c r="EA887" s="145"/>
      <c r="EB887" s="145"/>
      <c r="EC887" s="145"/>
      <c r="ED887" s="145"/>
      <c r="EE887" s="145"/>
      <c r="EF887" s="145"/>
      <c r="EG887" s="145"/>
      <c r="EH887" s="145"/>
      <c r="EI887" s="145"/>
      <c r="EJ887" s="145"/>
      <c r="EK887" s="145"/>
      <c r="EL887" s="145"/>
      <c r="EM887" s="145"/>
      <c r="EN887" s="145"/>
      <c r="EO887" s="145"/>
    </row>
    <row r="888" spans="1:145" ht="13.5">
      <c r="A888" s="145"/>
      <c r="B888" s="145"/>
      <c r="DY888" s="145"/>
      <c r="DZ888" s="145"/>
      <c r="EA888" s="145"/>
      <c r="EB888" s="145"/>
      <c r="EC888" s="145"/>
      <c r="ED888" s="145"/>
      <c r="EE888" s="145"/>
      <c r="EF888" s="145"/>
      <c r="EG888" s="145"/>
      <c r="EH888" s="145"/>
      <c r="EI888" s="145"/>
      <c r="EJ888" s="145"/>
      <c r="EK888" s="145"/>
      <c r="EL888" s="145"/>
      <c r="EM888" s="145"/>
      <c r="EN888" s="145"/>
      <c r="EO888" s="145"/>
    </row>
    <row r="889" spans="1:145" ht="13.5">
      <c r="A889" s="145"/>
      <c r="B889" s="145"/>
      <c r="DY889" s="145"/>
      <c r="DZ889" s="145"/>
      <c r="EA889" s="145"/>
      <c r="EB889" s="145"/>
      <c r="EC889" s="145"/>
      <c r="ED889" s="145"/>
      <c r="EE889" s="145"/>
      <c r="EF889" s="145"/>
      <c r="EG889" s="145"/>
      <c r="EH889" s="145"/>
      <c r="EI889" s="145"/>
      <c r="EJ889" s="145"/>
      <c r="EK889" s="145"/>
      <c r="EL889" s="145"/>
      <c r="EM889" s="145"/>
      <c r="EN889" s="145"/>
      <c r="EO889" s="145"/>
    </row>
    <row r="890" spans="1:145" ht="13.5">
      <c r="A890" s="145"/>
      <c r="B890" s="145"/>
      <c r="DY890" s="145"/>
      <c r="DZ890" s="145"/>
      <c r="EA890" s="145"/>
      <c r="EB890" s="145"/>
      <c r="EC890" s="145"/>
      <c r="ED890" s="145"/>
      <c r="EE890" s="145"/>
      <c r="EF890" s="145"/>
      <c r="EG890" s="145"/>
      <c r="EH890" s="145"/>
      <c r="EI890" s="145"/>
      <c r="EJ890" s="145"/>
      <c r="EK890" s="145"/>
      <c r="EL890" s="145"/>
      <c r="EM890" s="145"/>
      <c r="EN890" s="145"/>
      <c r="EO890" s="145"/>
    </row>
    <row r="891" spans="1:145" ht="13.5">
      <c r="A891" s="145"/>
      <c r="B891" s="145"/>
      <c r="DY891" s="145"/>
      <c r="DZ891" s="145"/>
      <c r="EA891" s="145"/>
      <c r="EB891" s="145"/>
      <c r="EC891" s="145"/>
      <c r="ED891" s="145"/>
      <c r="EE891" s="145"/>
      <c r="EF891" s="145"/>
      <c r="EG891" s="145"/>
      <c r="EH891" s="145"/>
      <c r="EI891" s="145"/>
      <c r="EJ891" s="145"/>
      <c r="EK891" s="145"/>
      <c r="EL891" s="145"/>
      <c r="EM891" s="145"/>
      <c r="EN891" s="145"/>
      <c r="EO891" s="145"/>
    </row>
    <row r="892" spans="1:145" ht="13.5">
      <c r="A892" s="145"/>
      <c r="B892" s="145"/>
      <c r="DY892" s="145"/>
      <c r="DZ892" s="145"/>
      <c r="EA892" s="145"/>
      <c r="EB892" s="145"/>
      <c r="EC892" s="145"/>
      <c r="ED892" s="145"/>
      <c r="EE892" s="145"/>
      <c r="EF892" s="145"/>
      <c r="EG892" s="145"/>
      <c r="EH892" s="145"/>
      <c r="EI892" s="145"/>
      <c r="EJ892" s="145"/>
      <c r="EK892" s="145"/>
      <c r="EL892" s="145"/>
      <c r="EM892" s="145"/>
      <c r="EN892" s="145"/>
      <c r="EO892" s="145"/>
    </row>
    <row r="893" spans="1:145" ht="13.5">
      <c r="A893" s="145"/>
      <c r="B893" s="145"/>
      <c r="DY893" s="145"/>
      <c r="DZ893" s="145"/>
      <c r="EA893" s="145"/>
      <c r="EB893" s="145"/>
      <c r="EC893" s="145"/>
      <c r="ED893" s="145"/>
      <c r="EE893" s="145"/>
      <c r="EF893" s="145"/>
      <c r="EG893" s="145"/>
      <c r="EH893" s="145"/>
      <c r="EI893" s="145"/>
      <c r="EJ893" s="145"/>
      <c r="EK893" s="145"/>
      <c r="EL893" s="145"/>
      <c r="EM893" s="145"/>
      <c r="EN893" s="145"/>
      <c r="EO893" s="145"/>
    </row>
    <row r="894" spans="1:145" ht="13.5">
      <c r="A894" s="145"/>
      <c r="B894" s="145"/>
      <c r="DY894" s="145"/>
      <c r="DZ894" s="145"/>
      <c r="EA894" s="145"/>
      <c r="EB894" s="145"/>
      <c r="EC894" s="145"/>
      <c r="ED894" s="145"/>
      <c r="EE894" s="145"/>
      <c r="EF894" s="145"/>
      <c r="EG894" s="145"/>
      <c r="EH894" s="145"/>
      <c r="EI894" s="145"/>
      <c r="EJ894" s="145"/>
      <c r="EK894" s="145"/>
      <c r="EL894" s="145"/>
      <c r="EM894" s="145"/>
      <c r="EN894" s="145"/>
      <c r="EO894" s="145"/>
    </row>
    <row r="895" spans="1:145" ht="13.5">
      <c r="A895" s="145"/>
      <c r="B895" s="145"/>
      <c r="DY895" s="145"/>
      <c r="DZ895" s="145"/>
      <c r="EA895" s="145"/>
      <c r="EB895" s="145"/>
      <c r="EC895" s="145"/>
      <c r="ED895" s="145"/>
      <c r="EE895" s="145"/>
      <c r="EF895" s="145"/>
      <c r="EG895" s="145"/>
      <c r="EH895" s="145"/>
      <c r="EI895" s="145"/>
      <c r="EJ895" s="145"/>
      <c r="EK895" s="145"/>
      <c r="EL895" s="145"/>
      <c r="EM895" s="145"/>
      <c r="EN895" s="145"/>
      <c r="EO895" s="145"/>
    </row>
    <row r="896" spans="1:145" ht="13.5">
      <c r="A896" s="145"/>
      <c r="B896" s="145"/>
      <c r="DY896" s="145"/>
      <c r="DZ896" s="145"/>
      <c r="EA896" s="145"/>
      <c r="EB896" s="145"/>
      <c r="EC896" s="145"/>
      <c r="ED896" s="145"/>
      <c r="EE896" s="145"/>
      <c r="EF896" s="145"/>
      <c r="EG896" s="145"/>
      <c r="EH896" s="145"/>
      <c r="EI896" s="145"/>
      <c r="EJ896" s="145"/>
      <c r="EK896" s="145"/>
      <c r="EL896" s="145"/>
      <c r="EM896" s="145"/>
      <c r="EN896" s="145"/>
      <c r="EO896" s="145"/>
    </row>
    <row r="897" spans="1:145" ht="13.5">
      <c r="A897" s="145"/>
      <c r="B897" s="145"/>
      <c r="DY897" s="145"/>
      <c r="DZ897" s="145"/>
      <c r="EA897" s="145"/>
      <c r="EB897" s="145"/>
      <c r="EC897" s="145"/>
      <c r="ED897" s="145"/>
      <c r="EE897" s="145"/>
      <c r="EF897" s="145"/>
      <c r="EG897" s="145"/>
      <c r="EH897" s="145"/>
      <c r="EI897" s="145"/>
      <c r="EJ897" s="145"/>
      <c r="EK897" s="145"/>
      <c r="EL897" s="145"/>
      <c r="EM897" s="145"/>
      <c r="EN897" s="145"/>
      <c r="EO897" s="145"/>
    </row>
    <row r="898" spans="1:145" ht="13.5">
      <c r="A898" s="145"/>
      <c r="B898" s="145"/>
      <c r="DY898" s="145"/>
      <c r="DZ898" s="145"/>
      <c r="EA898" s="145"/>
      <c r="EB898" s="145"/>
      <c r="EC898" s="145"/>
      <c r="ED898" s="145"/>
      <c r="EE898" s="145"/>
      <c r="EF898" s="145"/>
      <c r="EG898" s="145"/>
      <c r="EH898" s="145"/>
      <c r="EI898" s="145"/>
      <c r="EJ898" s="145"/>
      <c r="EK898" s="145"/>
      <c r="EL898" s="145"/>
      <c r="EM898" s="145"/>
      <c r="EN898" s="145"/>
      <c r="EO898" s="145"/>
    </row>
    <row r="899" spans="1:145" ht="13.5">
      <c r="A899" s="145"/>
      <c r="B899" s="145"/>
      <c r="DY899" s="145"/>
      <c r="DZ899" s="145"/>
      <c r="EA899" s="145"/>
      <c r="EB899" s="145"/>
      <c r="EC899" s="145"/>
      <c r="ED899" s="145"/>
      <c r="EE899" s="145"/>
      <c r="EF899" s="145"/>
      <c r="EG899" s="145"/>
      <c r="EH899" s="145"/>
      <c r="EI899" s="145"/>
      <c r="EJ899" s="145"/>
      <c r="EK899" s="145"/>
      <c r="EL899" s="145"/>
      <c r="EM899" s="145"/>
      <c r="EN899" s="145"/>
      <c r="EO899" s="145"/>
    </row>
    <row r="900" spans="1:145" ht="13.5">
      <c r="A900" s="145"/>
      <c r="B900" s="145"/>
      <c r="DY900" s="145"/>
      <c r="DZ900" s="145"/>
      <c r="EA900" s="145"/>
      <c r="EB900" s="145"/>
      <c r="EC900" s="145"/>
      <c r="ED900" s="145"/>
      <c r="EE900" s="145"/>
      <c r="EF900" s="145"/>
      <c r="EG900" s="145"/>
      <c r="EH900" s="145"/>
      <c r="EI900" s="145"/>
      <c r="EJ900" s="145"/>
      <c r="EK900" s="145"/>
      <c r="EL900" s="145"/>
      <c r="EM900" s="145"/>
      <c r="EN900" s="145"/>
      <c r="EO900" s="145"/>
    </row>
    <row r="901" spans="1:145" ht="13.5">
      <c r="A901" s="145"/>
      <c r="B901" s="145"/>
      <c r="DY901" s="145"/>
      <c r="DZ901" s="145"/>
      <c r="EA901" s="145"/>
      <c r="EB901" s="145"/>
      <c r="EC901" s="145"/>
      <c r="ED901" s="145"/>
      <c r="EE901" s="145"/>
      <c r="EF901" s="145"/>
      <c r="EG901" s="145"/>
      <c r="EH901" s="145"/>
      <c r="EI901" s="145"/>
      <c r="EJ901" s="145"/>
      <c r="EK901" s="145"/>
      <c r="EL901" s="145"/>
      <c r="EM901" s="145"/>
      <c r="EN901" s="145"/>
      <c r="EO901" s="145"/>
    </row>
    <row r="902" spans="1:145" ht="13.5">
      <c r="A902" s="145"/>
      <c r="B902" s="145"/>
      <c r="DY902" s="145"/>
      <c r="DZ902" s="145"/>
      <c r="EA902" s="145"/>
      <c r="EB902" s="145"/>
      <c r="EC902" s="145"/>
      <c r="ED902" s="145"/>
      <c r="EE902" s="145"/>
      <c r="EF902" s="145"/>
      <c r="EG902" s="145"/>
      <c r="EH902" s="145"/>
      <c r="EI902" s="145"/>
      <c r="EJ902" s="145"/>
      <c r="EK902" s="145"/>
      <c r="EL902" s="145"/>
      <c r="EM902" s="145"/>
      <c r="EN902" s="145"/>
      <c r="EO902" s="145"/>
    </row>
    <row r="903" spans="1:145" ht="13.5">
      <c r="A903" s="145"/>
      <c r="B903" s="145"/>
      <c r="DY903" s="145"/>
      <c r="DZ903" s="145"/>
      <c r="EA903" s="145"/>
      <c r="EB903" s="145"/>
      <c r="EC903" s="145"/>
      <c r="ED903" s="145"/>
      <c r="EE903" s="145"/>
      <c r="EF903" s="145"/>
      <c r="EG903" s="145"/>
      <c r="EH903" s="145"/>
      <c r="EI903" s="145"/>
      <c r="EJ903" s="145"/>
      <c r="EK903" s="145"/>
      <c r="EL903" s="145"/>
      <c r="EM903" s="145"/>
      <c r="EN903" s="145"/>
      <c r="EO903" s="145"/>
    </row>
    <row r="904" spans="1:145" ht="13.5">
      <c r="A904" s="145"/>
      <c r="B904" s="145"/>
      <c r="DY904" s="145"/>
      <c r="DZ904" s="145"/>
      <c r="EA904" s="145"/>
      <c r="EB904" s="145"/>
      <c r="EC904" s="145"/>
      <c r="ED904" s="145"/>
      <c r="EE904" s="145"/>
      <c r="EF904" s="145"/>
      <c r="EG904" s="145"/>
      <c r="EH904" s="145"/>
      <c r="EI904" s="145"/>
      <c r="EJ904" s="145"/>
      <c r="EK904" s="145"/>
      <c r="EL904" s="145"/>
      <c r="EM904" s="145"/>
      <c r="EN904" s="145"/>
      <c r="EO904" s="145"/>
    </row>
    <row r="905" spans="1:145" ht="13.5">
      <c r="A905" s="145"/>
      <c r="B905" s="145"/>
      <c r="DY905" s="145"/>
      <c r="DZ905" s="145"/>
      <c r="EA905" s="145"/>
      <c r="EB905" s="145"/>
      <c r="EC905" s="145"/>
      <c r="ED905" s="145"/>
      <c r="EE905" s="145"/>
      <c r="EF905" s="145"/>
      <c r="EG905" s="145"/>
      <c r="EH905" s="145"/>
      <c r="EI905" s="145"/>
      <c r="EJ905" s="145"/>
      <c r="EK905" s="145"/>
      <c r="EL905" s="145"/>
      <c r="EM905" s="145"/>
      <c r="EN905" s="145"/>
      <c r="EO905" s="145"/>
    </row>
    <row r="906" spans="1:145" ht="13.5">
      <c r="A906" s="145"/>
      <c r="B906" s="145"/>
      <c r="DY906" s="145"/>
      <c r="DZ906" s="145"/>
      <c r="EA906" s="145"/>
      <c r="EB906" s="145"/>
      <c r="EC906" s="145"/>
      <c r="ED906" s="145"/>
      <c r="EE906" s="145"/>
      <c r="EF906" s="145"/>
      <c r="EG906" s="145"/>
      <c r="EH906" s="145"/>
      <c r="EI906" s="145"/>
      <c r="EJ906" s="145"/>
      <c r="EK906" s="145"/>
      <c r="EL906" s="145"/>
      <c r="EM906" s="145"/>
      <c r="EN906" s="145"/>
      <c r="EO906" s="145"/>
    </row>
    <row r="907" spans="1:145" ht="13.5">
      <c r="A907" s="145"/>
      <c r="B907" s="145"/>
      <c r="DY907" s="145"/>
      <c r="DZ907" s="145"/>
      <c r="EA907" s="145"/>
      <c r="EB907" s="145"/>
      <c r="EC907" s="145"/>
      <c r="ED907" s="145"/>
      <c r="EE907" s="145"/>
      <c r="EF907" s="145"/>
      <c r="EG907" s="145"/>
      <c r="EH907" s="145"/>
      <c r="EI907" s="145"/>
      <c r="EJ907" s="145"/>
      <c r="EK907" s="145"/>
      <c r="EL907" s="145"/>
      <c r="EM907" s="145"/>
      <c r="EN907" s="145"/>
      <c r="EO907" s="145"/>
    </row>
    <row r="908" spans="1:145" ht="13.5">
      <c r="A908" s="145"/>
      <c r="B908" s="145"/>
      <c r="DY908" s="145"/>
      <c r="DZ908" s="145"/>
      <c r="EA908" s="145"/>
      <c r="EB908" s="145"/>
      <c r="EC908" s="145"/>
      <c r="ED908" s="145"/>
      <c r="EE908" s="145"/>
      <c r="EF908" s="145"/>
      <c r="EG908" s="145"/>
      <c r="EH908" s="145"/>
      <c r="EI908" s="145"/>
      <c r="EJ908" s="145"/>
      <c r="EK908" s="145"/>
      <c r="EL908" s="145"/>
      <c r="EM908" s="145"/>
      <c r="EN908" s="145"/>
      <c r="EO908" s="145"/>
    </row>
    <row r="909" spans="1:145" ht="13.5">
      <c r="A909" s="145"/>
      <c r="B909" s="145"/>
      <c r="DY909" s="145"/>
      <c r="DZ909" s="145"/>
      <c r="EA909" s="145"/>
      <c r="EB909" s="145"/>
      <c r="EC909" s="145"/>
      <c r="ED909" s="145"/>
      <c r="EE909" s="145"/>
      <c r="EF909" s="145"/>
      <c r="EG909" s="145"/>
      <c r="EH909" s="145"/>
      <c r="EI909" s="145"/>
      <c r="EJ909" s="145"/>
      <c r="EK909" s="145"/>
      <c r="EL909" s="145"/>
      <c r="EM909" s="145"/>
      <c r="EN909" s="145"/>
      <c r="EO909" s="145"/>
    </row>
    <row r="910" spans="1:145" ht="13.5">
      <c r="A910" s="145"/>
      <c r="B910" s="145"/>
      <c r="DY910" s="145"/>
      <c r="DZ910" s="145"/>
      <c r="EA910" s="145"/>
      <c r="EB910" s="145"/>
      <c r="EC910" s="145"/>
      <c r="ED910" s="145"/>
      <c r="EE910" s="145"/>
      <c r="EF910" s="145"/>
      <c r="EG910" s="145"/>
      <c r="EH910" s="145"/>
      <c r="EI910" s="145"/>
      <c r="EJ910" s="145"/>
      <c r="EK910" s="145"/>
      <c r="EL910" s="145"/>
      <c r="EM910" s="145"/>
      <c r="EN910" s="145"/>
      <c r="EO910" s="145"/>
    </row>
    <row r="911" spans="1:145" ht="13.5">
      <c r="A911" s="145"/>
      <c r="B911" s="145"/>
      <c r="DY911" s="145"/>
      <c r="DZ911" s="145"/>
      <c r="EA911" s="145"/>
      <c r="EB911" s="145"/>
      <c r="EC911" s="145"/>
      <c r="ED911" s="145"/>
      <c r="EE911" s="145"/>
      <c r="EF911" s="145"/>
      <c r="EG911" s="145"/>
      <c r="EH911" s="145"/>
      <c r="EI911" s="145"/>
      <c r="EJ911" s="145"/>
      <c r="EK911" s="145"/>
      <c r="EL911" s="145"/>
      <c r="EM911" s="145"/>
      <c r="EN911" s="145"/>
      <c r="EO911" s="145"/>
    </row>
    <row r="912" spans="1:145" ht="13.5">
      <c r="A912" s="145"/>
      <c r="B912" s="145"/>
      <c r="DY912" s="145"/>
      <c r="DZ912" s="145"/>
      <c r="EA912" s="145"/>
      <c r="EB912" s="145"/>
      <c r="EC912" s="145"/>
      <c r="ED912" s="145"/>
      <c r="EE912" s="145"/>
      <c r="EF912" s="145"/>
      <c r="EG912" s="145"/>
      <c r="EH912" s="145"/>
      <c r="EI912" s="145"/>
      <c r="EJ912" s="145"/>
      <c r="EK912" s="145"/>
      <c r="EL912" s="145"/>
      <c r="EM912" s="145"/>
      <c r="EN912" s="145"/>
      <c r="EO912" s="145"/>
    </row>
    <row r="913" spans="1:145" ht="13.5">
      <c r="A913" s="145"/>
      <c r="B913" s="145"/>
      <c r="DY913" s="145"/>
      <c r="DZ913" s="145"/>
      <c r="EA913" s="145"/>
      <c r="EB913" s="145"/>
      <c r="EC913" s="145"/>
      <c r="ED913" s="145"/>
      <c r="EE913" s="145"/>
      <c r="EF913" s="145"/>
      <c r="EG913" s="145"/>
      <c r="EH913" s="145"/>
      <c r="EI913" s="145"/>
      <c r="EJ913" s="145"/>
      <c r="EK913" s="145"/>
      <c r="EL913" s="145"/>
      <c r="EM913" s="145"/>
      <c r="EN913" s="145"/>
      <c r="EO913" s="145"/>
    </row>
    <row r="914" spans="1:145" ht="13.5">
      <c r="A914" s="145"/>
      <c r="B914" s="145"/>
      <c r="DY914" s="145"/>
      <c r="DZ914" s="145"/>
      <c r="EA914" s="145"/>
      <c r="EB914" s="145"/>
      <c r="EC914" s="145"/>
      <c r="ED914" s="145"/>
      <c r="EE914" s="145"/>
      <c r="EF914" s="145"/>
      <c r="EG914" s="145"/>
      <c r="EH914" s="145"/>
      <c r="EI914" s="145"/>
      <c r="EJ914" s="145"/>
      <c r="EK914" s="145"/>
      <c r="EL914" s="145"/>
      <c r="EM914" s="145"/>
      <c r="EN914" s="145"/>
      <c r="EO914" s="145"/>
    </row>
    <row r="915" spans="1:145" ht="13.5">
      <c r="A915" s="145"/>
      <c r="B915" s="145"/>
      <c r="DY915" s="145"/>
      <c r="DZ915" s="145"/>
      <c r="EA915" s="145"/>
      <c r="EB915" s="145"/>
      <c r="EC915" s="145"/>
      <c r="ED915" s="145"/>
      <c r="EE915" s="145"/>
      <c r="EF915" s="145"/>
      <c r="EG915" s="145"/>
      <c r="EH915" s="145"/>
      <c r="EI915" s="145"/>
      <c r="EJ915" s="145"/>
      <c r="EK915" s="145"/>
      <c r="EL915" s="145"/>
      <c r="EM915" s="145"/>
      <c r="EN915" s="145"/>
      <c r="EO915" s="145"/>
    </row>
    <row r="916" spans="1:145" ht="13.5">
      <c r="A916" s="145"/>
      <c r="B916" s="145"/>
      <c r="DY916" s="145"/>
      <c r="DZ916" s="145"/>
      <c r="EA916" s="145"/>
      <c r="EB916" s="145"/>
      <c r="EC916" s="145"/>
      <c r="ED916" s="145"/>
      <c r="EE916" s="145"/>
      <c r="EF916" s="145"/>
      <c r="EG916" s="145"/>
      <c r="EH916" s="145"/>
      <c r="EI916" s="145"/>
      <c r="EJ916" s="145"/>
      <c r="EK916" s="145"/>
      <c r="EL916" s="145"/>
      <c r="EM916" s="145"/>
      <c r="EN916" s="145"/>
      <c r="EO916" s="145"/>
    </row>
    <row r="917" spans="1:145" ht="13.5">
      <c r="A917" s="145"/>
      <c r="B917" s="145"/>
      <c r="DY917" s="145"/>
      <c r="DZ917" s="145"/>
      <c r="EA917" s="145"/>
      <c r="EB917" s="145"/>
      <c r="EC917" s="145"/>
      <c r="ED917" s="145"/>
      <c r="EE917" s="145"/>
      <c r="EF917" s="145"/>
      <c r="EG917" s="145"/>
      <c r="EH917" s="145"/>
      <c r="EI917" s="145"/>
      <c r="EJ917" s="145"/>
      <c r="EK917" s="145"/>
      <c r="EL917" s="145"/>
      <c r="EM917" s="145"/>
      <c r="EN917" s="145"/>
      <c r="EO917" s="145"/>
    </row>
    <row r="918" spans="1:145" ht="13.5">
      <c r="A918" s="145"/>
      <c r="B918" s="145"/>
      <c r="DY918" s="145"/>
      <c r="DZ918" s="145"/>
      <c r="EA918" s="145"/>
      <c r="EB918" s="145"/>
      <c r="EC918" s="145"/>
      <c r="ED918" s="145"/>
      <c r="EE918" s="145"/>
      <c r="EF918" s="145"/>
      <c r="EG918" s="145"/>
      <c r="EH918" s="145"/>
      <c r="EI918" s="145"/>
      <c r="EJ918" s="145"/>
      <c r="EK918" s="145"/>
      <c r="EL918" s="145"/>
      <c r="EM918" s="145"/>
      <c r="EN918" s="145"/>
      <c r="EO918" s="145"/>
    </row>
    <row r="919" spans="1:145" ht="13.5">
      <c r="A919" s="145"/>
      <c r="B919" s="145"/>
      <c r="DY919" s="145"/>
      <c r="DZ919" s="145"/>
      <c r="EA919" s="145"/>
      <c r="EB919" s="145"/>
      <c r="EC919" s="145"/>
      <c r="ED919" s="145"/>
      <c r="EE919" s="145"/>
      <c r="EF919" s="145"/>
      <c r="EG919" s="145"/>
      <c r="EH919" s="145"/>
      <c r="EI919" s="145"/>
      <c r="EJ919" s="145"/>
      <c r="EK919" s="145"/>
      <c r="EL919" s="145"/>
      <c r="EM919" s="145"/>
      <c r="EN919" s="145"/>
      <c r="EO919" s="145"/>
    </row>
    <row r="920" spans="1:145" ht="13.5">
      <c r="A920" s="145"/>
      <c r="B920" s="145"/>
      <c r="DY920" s="145"/>
      <c r="DZ920" s="145"/>
      <c r="EA920" s="145"/>
      <c r="EB920" s="145"/>
      <c r="EC920" s="145"/>
      <c r="ED920" s="145"/>
      <c r="EE920" s="145"/>
      <c r="EF920" s="145"/>
      <c r="EG920" s="145"/>
      <c r="EH920" s="145"/>
      <c r="EI920" s="145"/>
      <c r="EJ920" s="145"/>
      <c r="EK920" s="145"/>
      <c r="EL920" s="145"/>
      <c r="EM920" s="145"/>
      <c r="EN920" s="145"/>
      <c r="EO920" s="145"/>
    </row>
    <row r="921" spans="1:145" ht="13.5">
      <c r="A921" s="145"/>
      <c r="B921" s="145"/>
      <c r="DY921" s="145"/>
      <c r="DZ921" s="145"/>
      <c r="EA921" s="145"/>
      <c r="EB921" s="145"/>
      <c r="EC921" s="145"/>
      <c r="ED921" s="145"/>
      <c r="EE921" s="145"/>
      <c r="EF921" s="145"/>
      <c r="EG921" s="145"/>
      <c r="EH921" s="145"/>
      <c r="EI921" s="145"/>
      <c r="EJ921" s="145"/>
      <c r="EK921" s="145"/>
      <c r="EL921" s="145"/>
      <c r="EM921" s="145"/>
      <c r="EN921" s="145"/>
      <c r="EO921" s="145"/>
    </row>
    <row r="922" spans="1:145" ht="13.5">
      <c r="A922" s="145"/>
      <c r="B922" s="145"/>
      <c r="DY922" s="145"/>
      <c r="DZ922" s="145"/>
      <c r="EA922" s="145"/>
      <c r="EB922" s="145"/>
      <c r="EC922" s="145"/>
      <c r="ED922" s="145"/>
      <c r="EE922" s="145"/>
      <c r="EF922" s="145"/>
      <c r="EG922" s="145"/>
      <c r="EH922" s="145"/>
      <c r="EI922" s="145"/>
      <c r="EJ922" s="145"/>
      <c r="EK922" s="145"/>
      <c r="EL922" s="145"/>
      <c r="EM922" s="145"/>
      <c r="EN922" s="145"/>
      <c r="EO922" s="145"/>
    </row>
    <row r="923" spans="1:145" ht="13.5">
      <c r="A923" s="145"/>
      <c r="B923" s="145"/>
      <c r="DY923" s="145"/>
      <c r="DZ923" s="145"/>
      <c r="EA923" s="145"/>
      <c r="EB923" s="145"/>
      <c r="EC923" s="145"/>
      <c r="ED923" s="145"/>
      <c r="EE923" s="145"/>
      <c r="EF923" s="145"/>
      <c r="EG923" s="145"/>
      <c r="EH923" s="145"/>
      <c r="EI923" s="145"/>
      <c r="EJ923" s="145"/>
      <c r="EK923" s="145"/>
      <c r="EL923" s="145"/>
      <c r="EM923" s="145"/>
      <c r="EN923" s="145"/>
      <c r="EO923" s="145"/>
    </row>
    <row r="924" spans="1:145" ht="13.5">
      <c r="A924" s="145"/>
      <c r="B924" s="145"/>
      <c r="DY924" s="145"/>
      <c r="DZ924" s="145"/>
      <c r="EA924" s="145"/>
      <c r="EB924" s="145"/>
      <c r="EC924" s="145"/>
      <c r="ED924" s="145"/>
      <c r="EE924" s="145"/>
      <c r="EF924" s="145"/>
      <c r="EG924" s="145"/>
      <c r="EH924" s="145"/>
      <c r="EI924" s="145"/>
      <c r="EJ924" s="145"/>
      <c r="EK924" s="145"/>
      <c r="EL924" s="145"/>
      <c r="EM924" s="145"/>
      <c r="EN924" s="145"/>
      <c r="EO924" s="145"/>
    </row>
    <row r="925" spans="1:145" ht="13.5">
      <c r="A925" s="145"/>
      <c r="B925" s="145"/>
      <c r="DY925" s="145"/>
      <c r="DZ925" s="145"/>
      <c r="EA925" s="145"/>
      <c r="EB925" s="145"/>
      <c r="EC925" s="145"/>
      <c r="ED925" s="145"/>
      <c r="EE925" s="145"/>
      <c r="EF925" s="145"/>
      <c r="EG925" s="145"/>
      <c r="EH925" s="145"/>
      <c r="EI925" s="145"/>
      <c r="EJ925" s="145"/>
      <c r="EK925" s="145"/>
      <c r="EL925" s="145"/>
      <c r="EM925" s="145"/>
      <c r="EN925" s="145"/>
      <c r="EO925" s="145"/>
    </row>
    <row r="926" spans="1:145" ht="13.5">
      <c r="A926" s="145"/>
      <c r="B926" s="145"/>
      <c r="DY926" s="145"/>
      <c r="DZ926" s="145"/>
      <c r="EA926" s="145"/>
      <c r="EB926" s="145"/>
      <c r="EC926" s="145"/>
      <c r="ED926" s="145"/>
      <c r="EE926" s="145"/>
      <c r="EF926" s="145"/>
      <c r="EG926" s="145"/>
      <c r="EH926" s="145"/>
      <c r="EI926" s="145"/>
      <c r="EJ926" s="145"/>
      <c r="EK926" s="145"/>
      <c r="EL926" s="145"/>
      <c r="EM926" s="145"/>
      <c r="EN926" s="145"/>
      <c r="EO926" s="145"/>
    </row>
    <row r="927" spans="1:145" ht="13.5">
      <c r="A927" s="145"/>
      <c r="B927" s="145"/>
      <c r="DY927" s="145"/>
      <c r="DZ927" s="145"/>
      <c r="EA927" s="145"/>
      <c r="EB927" s="145"/>
      <c r="EC927" s="145"/>
      <c r="ED927" s="145"/>
      <c r="EE927" s="145"/>
      <c r="EF927" s="145"/>
      <c r="EG927" s="145"/>
      <c r="EH927" s="145"/>
      <c r="EI927" s="145"/>
      <c r="EJ927" s="145"/>
      <c r="EK927" s="145"/>
      <c r="EL927" s="145"/>
      <c r="EM927" s="145"/>
      <c r="EN927" s="145"/>
      <c r="EO927" s="145"/>
    </row>
    <row r="928" spans="1:145" ht="13.5">
      <c r="A928" s="145"/>
      <c r="B928" s="145"/>
      <c r="DY928" s="145"/>
      <c r="DZ928" s="145"/>
      <c r="EA928" s="145"/>
      <c r="EB928" s="145"/>
      <c r="EC928" s="145"/>
      <c r="ED928" s="145"/>
      <c r="EE928" s="145"/>
      <c r="EF928" s="145"/>
      <c r="EG928" s="145"/>
      <c r="EH928" s="145"/>
      <c r="EI928" s="145"/>
      <c r="EJ928" s="145"/>
      <c r="EK928" s="145"/>
      <c r="EL928" s="145"/>
      <c r="EM928" s="145"/>
      <c r="EN928" s="145"/>
      <c r="EO928" s="145"/>
    </row>
    <row r="929" spans="1:145" ht="13.5">
      <c r="A929" s="145"/>
      <c r="B929" s="145"/>
      <c r="DY929" s="145"/>
      <c r="DZ929" s="145"/>
      <c r="EA929" s="145"/>
      <c r="EB929" s="145"/>
      <c r="EC929" s="145"/>
      <c r="ED929" s="145"/>
      <c r="EE929" s="145"/>
      <c r="EF929" s="145"/>
      <c r="EG929" s="145"/>
      <c r="EH929" s="145"/>
      <c r="EI929" s="145"/>
      <c r="EJ929" s="145"/>
      <c r="EK929" s="145"/>
      <c r="EL929" s="145"/>
      <c r="EM929" s="145"/>
      <c r="EN929" s="145"/>
      <c r="EO929" s="145"/>
    </row>
    <row r="930" spans="1:145" ht="13.5">
      <c r="A930" s="145"/>
      <c r="B930" s="145"/>
      <c r="DY930" s="145"/>
      <c r="DZ930" s="145"/>
      <c r="EA930" s="145"/>
      <c r="EB930" s="145"/>
      <c r="EC930" s="145"/>
      <c r="ED930" s="145"/>
      <c r="EE930" s="145"/>
      <c r="EF930" s="145"/>
      <c r="EG930" s="145"/>
      <c r="EH930" s="145"/>
      <c r="EI930" s="145"/>
      <c r="EJ930" s="145"/>
      <c r="EK930" s="145"/>
      <c r="EL930" s="145"/>
      <c r="EM930" s="145"/>
      <c r="EN930" s="145"/>
      <c r="EO930" s="145"/>
    </row>
    <row r="931" spans="1:145" ht="13.5">
      <c r="A931" s="145"/>
      <c r="B931" s="145"/>
      <c r="DY931" s="145"/>
      <c r="DZ931" s="145"/>
      <c r="EA931" s="145"/>
      <c r="EB931" s="145"/>
      <c r="EC931" s="145"/>
      <c r="ED931" s="145"/>
      <c r="EE931" s="145"/>
      <c r="EF931" s="145"/>
      <c r="EG931" s="145"/>
      <c r="EH931" s="145"/>
      <c r="EI931" s="145"/>
      <c r="EJ931" s="145"/>
      <c r="EK931" s="145"/>
      <c r="EL931" s="145"/>
      <c r="EM931" s="145"/>
      <c r="EN931" s="145"/>
      <c r="EO931" s="145"/>
    </row>
    <row r="932" spans="1:145" ht="13.5">
      <c r="A932" s="145"/>
      <c r="B932" s="145"/>
      <c r="DY932" s="145"/>
      <c r="DZ932" s="145"/>
      <c r="EA932" s="145"/>
      <c r="EB932" s="145"/>
      <c r="EC932" s="145"/>
      <c r="ED932" s="145"/>
      <c r="EE932" s="145"/>
      <c r="EF932" s="145"/>
      <c r="EG932" s="145"/>
      <c r="EH932" s="145"/>
      <c r="EI932" s="145"/>
      <c r="EJ932" s="145"/>
      <c r="EK932" s="145"/>
      <c r="EL932" s="145"/>
      <c r="EM932" s="145"/>
      <c r="EN932" s="145"/>
      <c r="EO932" s="145"/>
    </row>
    <row r="933" spans="1:145" ht="13.5">
      <c r="A933" s="145"/>
      <c r="B933" s="145"/>
      <c r="DY933" s="145"/>
      <c r="DZ933" s="145"/>
      <c r="EA933" s="145"/>
      <c r="EB933" s="145"/>
      <c r="EC933" s="145"/>
      <c r="ED933" s="145"/>
      <c r="EE933" s="145"/>
      <c r="EF933" s="145"/>
      <c r="EG933" s="145"/>
      <c r="EH933" s="145"/>
      <c r="EI933" s="145"/>
      <c r="EJ933" s="145"/>
      <c r="EK933" s="145"/>
      <c r="EL933" s="145"/>
      <c r="EM933" s="145"/>
      <c r="EN933" s="145"/>
      <c r="EO933" s="145"/>
    </row>
    <row r="934" spans="1:145" ht="13.5">
      <c r="A934" s="145"/>
      <c r="B934" s="145"/>
      <c r="DY934" s="145"/>
      <c r="DZ934" s="145"/>
      <c r="EA934" s="145"/>
      <c r="EB934" s="145"/>
      <c r="EC934" s="145"/>
      <c r="ED934" s="145"/>
      <c r="EE934" s="145"/>
      <c r="EF934" s="145"/>
      <c r="EG934" s="145"/>
      <c r="EH934" s="145"/>
      <c r="EI934" s="145"/>
      <c r="EJ934" s="145"/>
      <c r="EK934" s="145"/>
      <c r="EL934" s="145"/>
      <c r="EM934" s="145"/>
      <c r="EN934" s="145"/>
      <c r="EO934" s="145"/>
    </row>
    <row r="935" spans="1:145" ht="13.5">
      <c r="A935" s="145"/>
      <c r="B935" s="145"/>
      <c r="DY935" s="145"/>
      <c r="DZ935" s="145"/>
      <c r="EA935" s="145"/>
      <c r="EB935" s="145"/>
      <c r="EC935" s="145"/>
      <c r="ED935" s="145"/>
      <c r="EE935" s="145"/>
      <c r="EF935" s="145"/>
      <c r="EG935" s="145"/>
      <c r="EH935" s="145"/>
      <c r="EI935" s="145"/>
      <c r="EJ935" s="145"/>
      <c r="EK935" s="145"/>
      <c r="EL935" s="145"/>
      <c r="EM935" s="145"/>
      <c r="EN935" s="145"/>
      <c r="EO935" s="145"/>
    </row>
    <row r="936" spans="1:145" ht="13.5">
      <c r="A936" s="145"/>
      <c r="B936" s="145"/>
      <c r="DY936" s="145"/>
      <c r="DZ936" s="145"/>
      <c r="EA936" s="145"/>
      <c r="EB936" s="145"/>
      <c r="EC936" s="145"/>
      <c r="ED936" s="145"/>
      <c r="EE936" s="145"/>
      <c r="EF936" s="145"/>
      <c r="EG936" s="145"/>
      <c r="EH936" s="145"/>
      <c r="EI936" s="145"/>
      <c r="EJ936" s="145"/>
      <c r="EK936" s="145"/>
      <c r="EL936" s="145"/>
      <c r="EM936" s="145"/>
      <c r="EN936" s="145"/>
      <c r="EO936" s="145"/>
    </row>
    <row r="937" spans="1:145" ht="13.5">
      <c r="A937" s="145"/>
      <c r="B937" s="145"/>
      <c r="DY937" s="145"/>
      <c r="DZ937" s="145"/>
      <c r="EA937" s="145"/>
      <c r="EB937" s="145"/>
      <c r="EC937" s="145"/>
      <c r="ED937" s="145"/>
      <c r="EE937" s="145"/>
      <c r="EF937" s="145"/>
      <c r="EG937" s="145"/>
      <c r="EH937" s="145"/>
      <c r="EI937" s="145"/>
      <c r="EJ937" s="145"/>
      <c r="EK937" s="145"/>
      <c r="EL937" s="145"/>
      <c r="EM937" s="145"/>
      <c r="EN937" s="145"/>
      <c r="EO937" s="145"/>
    </row>
    <row r="938" spans="1:145" ht="13.5">
      <c r="A938" s="145"/>
      <c r="B938" s="145"/>
      <c r="DY938" s="145"/>
      <c r="DZ938" s="145"/>
      <c r="EA938" s="145"/>
      <c r="EB938" s="145"/>
      <c r="EC938" s="145"/>
      <c r="ED938" s="145"/>
      <c r="EE938" s="145"/>
      <c r="EF938" s="145"/>
      <c r="EG938" s="145"/>
      <c r="EH938" s="145"/>
      <c r="EI938" s="145"/>
      <c r="EJ938" s="145"/>
      <c r="EK938" s="145"/>
      <c r="EL938" s="145"/>
      <c r="EM938" s="145"/>
      <c r="EN938" s="145"/>
      <c r="EO938" s="145"/>
    </row>
    <row r="939" spans="1:145" ht="13.5">
      <c r="A939" s="145"/>
      <c r="B939" s="145"/>
      <c r="DY939" s="145"/>
      <c r="DZ939" s="145"/>
      <c r="EA939" s="145"/>
      <c r="EB939" s="145"/>
      <c r="EC939" s="145"/>
      <c r="ED939" s="145"/>
      <c r="EE939" s="145"/>
      <c r="EF939" s="145"/>
      <c r="EG939" s="145"/>
      <c r="EH939" s="145"/>
      <c r="EI939" s="145"/>
      <c r="EJ939" s="145"/>
      <c r="EK939" s="145"/>
      <c r="EL939" s="145"/>
      <c r="EM939" s="145"/>
      <c r="EN939" s="145"/>
      <c r="EO939" s="145"/>
    </row>
    <row r="940" spans="1:145" ht="13.5">
      <c r="A940" s="145"/>
      <c r="B940" s="145"/>
      <c r="DY940" s="145"/>
      <c r="DZ940" s="145"/>
      <c r="EA940" s="145"/>
      <c r="EB940" s="145"/>
      <c r="EC940" s="145"/>
      <c r="ED940" s="145"/>
      <c r="EE940" s="145"/>
      <c r="EF940" s="145"/>
      <c r="EG940" s="145"/>
      <c r="EH940" s="145"/>
      <c r="EI940" s="145"/>
      <c r="EJ940" s="145"/>
      <c r="EK940" s="145"/>
      <c r="EL940" s="145"/>
      <c r="EM940" s="145"/>
      <c r="EN940" s="145"/>
      <c r="EO940" s="145"/>
    </row>
    <row r="941" spans="1:145" ht="13.5">
      <c r="A941" s="145"/>
      <c r="B941" s="145"/>
      <c r="DY941" s="145"/>
      <c r="DZ941" s="145"/>
      <c r="EA941" s="145"/>
      <c r="EB941" s="145"/>
      <c r="EC941" s="145"/>
      <c r="ED941" s="145"/>
      <c r="EE941" s="145"/>
      <c r="EF941" s="145"/>
      <c r="EG941" s="145"/>
      <c r="EH941" s="145"/>
      <c r="EI941" s="145"/>
      <c r="EJ941" s="145"/>
      <c r="EK941" s="145"/>
      <c r="EL941" s="145"/>
      <c r="EM941" s="145"/>
      <c r="EN941" s="145"/>
      <c r="EO941" s="145"/>
    </row>
    <row r="942" spans="1:145" ht="13.5">
      <c r="A942" s="145"/>
      <c r="B942" s="145"/>
      <c r="DY942" s="145"/>
      <c r="DZ942" s="145"/>
      <c r="EA942" s="145"/>
      <c r="EB942" s="145"/>
      <c r="EC942" s="145"/>
      <c r="ED942" s="145"/>
      <c r="EE942" s="145"/>
      <c r="EF942" s="145"/>
      <c r="EG942" s="145"/>
      <c r="EH942" s="145"/>
      <c r="EI942" s="145"/>
      <c r="EJ942" s="145"/>
      <c r="EK942" s="145"/>
      <c r="EL942" s="145"/>
      <c r="EM942" s="145"/>
      <c r="EN942" s="145"/>
      <c r="EO942" s="145"/>
    </row>
    <row r="943" spans="1:145" ht="13.5">
      <c r="A943" s="145"/>
      <c r="B943" s="145"/>
      <c r="DY943" s="145"/>
      <c r="DZ943" s="145"/>
      <c r="EA943" s="145"/>
      <c r="EB943" s="145"/>
      <c r="EC943" s="145"/>
      <c r="ED943" s="145"/>
      <c r="EE943" s="145"/>
      <c r="EF943" s="145"/>
      <c r="EG943" s="145"/>
      <c r="EH943" s="145"/>
      <c r="EI943" s="145"/>
      <c r="EJ943" s="145"/>
      <c r="EK943" s="145"/>
      <c r="EL943" s="145"/>
      <c r="EM943" s="145"/>
      <c r="EN943" s="145"/>
      <c r="EO943" s="145"/>
    </row>
    <row r="944" spans="1:145" ht="13.5">
      <c r="A944" s="145"/>
      <c r="B944" s="145"/>
      <c r="DY944" s="145"/>
      <c r="DZ944" s="145"/>
      <c r="EA944" s="145"/>
      <c r="EB944" s="145"/>
      <c r="EC944" s="145"/>
      <c r="ED944" s="145"/>
      <c r="EE944" s="145"/>
      <c r="EF944" s="145"/>
      <c r="EG944" s="145"/>
      <c r="EH944" s="145"/>
      <c r="EI944" s="145"/>
      <c r="EJ944" s="145"/>
      <c r="EK944" s="145"/>
      <c r="EL944" s="145"/>
      <c r="EM944" s="145"/>
      <c r="EN944" s="145"/>
      <c r="EO944" s="145"/>
    </row>
    <row r="945" spans="1:145" ht="13.5">
      <c r="A945" s="145"/>
      <c r="B945" s="145"/>
      <c r="DY945" s="145"/>
      <c r="DZ945" s="145"/>
      <c r="EA945" s="145"/>
      <c r="EB945" s="145"/>
      <c r="EC945" s="145"/>
      <c r="ED945" s="145"/>
      <c r="EE945" s="145"/>
      <c r="EF945" s="145"/>
      <c r="EG945" s="145"/>
      <c r="EH945" s="145"/>
      <c r="EI945" s="145"/>
      <c r="EJ945" s="145"/>
      <c r="EK945" s="145"/>
      <c r="EL945" s="145"/>
      <c r="EM945" s="145"/>
      <c r="EN945" s="145"/>
      <c r="EO945" s="145"/>
    </row>
    <row r="946" spans="1:145" ht="13.5">
      <c r="A946" s="145"/>
      <c r="B946" s="145"/>
      <c r="DY946" s="145"/>
      <c r="DZ946" s="145"/>
      <c r="EA946" s="145"/>
      <c r="EB946" s="145"/>
      <c r="EC946" s="145"/>
      <c r="ED946" s="145"/>
      <c r="EE946" s="145"/>
      <c r="EF946" s="145"/>
      <c r="EG946" s="145"/>
      <c r="EH946" s="145"/>
      <c r="EI946" s="145"/>
      <c r="EJ946" s="145"/>
      <c r="EK946" s="145"/>
      <c r="EL946" s="145"/>
      <c r="EM946" s="145"/>
      <c r="EN946" s="145"/>
      <c r="EO946" s="145"/>
    </row>
    <row r="947" spans="1:145" ht="13.5">
      <c r="A947" s="145"/>
      <c r="B947" s="145"/>
      <c r="DY947" s="145"/>
      <c r="DZ947" s="145"/>
      <c r="EA947" s="145"/>
      <c r="EB947" s="145"/>
      <c r="EC947" s="145"/>
      <c r="ED947" s="145"/>
      <c r="EE947" s="145"/>
      <c r="EF947" s="145"/>
      <c r="EG947" s="145"/>
      <c r="EH947" s="145"/>
      <c r="EI947" s="145"/>
      <c r="EJ947" s="145"/>
      <c r="EK947" s="145"/>
      <c r="EL947" s="145"/>
      <c r="EM947" s="145"/>
      <c r="EN947" s="145"/>
      <c r="EO947" s="145"/>
    </row>
    <row r="948" spans="1:145" ht="13.5">
      <c r="A948" s="145"/>
      <c r="B948" s="145"/>
      <c r="DY948" s="145"/>
      <c r="DZ948" s="145"/>
      <c r="EA948" s="145"/>
      <c r="EB948" s="145"/>
      <c r="EC948" s="145"/>
      <c r="ED948" s="145"/>
      <c r="EE948" s="145"/>
      <c r="EF948" s="145"/>
      <c r="EG948" s="145"/>
      <c r="EH948" s="145"/>
      <c r="EI948" s="145"/>
      <c r="EJ948" s="145"/>
      <c r="EK948" s="145"/>
      <c r="EL948" s="145"/>
      <c r="EM948" s="145"/>
      <c r="EN948" s="145"/>
      <c r="EO948" s="145"/>
    </row>
    <row r="949" spans="1:145" ht="13.5">
      <c r="A949" s="145"/>
      <c r="B949" s="145"/>
      <c r="DY949" s="145"/>
      <c r="DZ949" s="145"/>
      <c r="EA949" s="145"/>
      <c r="EB949" s="145"/>
      <c r="EC949" s="145"/>
      <c r="ED949" s="145"/>
      <c r="EE949" s="145"/>
      <c r="EF949" s="145"/>
      <c r="EG949" s="145"/>
      <c r="EH949" s="145"/>
      <c r="EI949" s="145"/>
      <c r="EJ949" s="145"/>
      <c r="EK949" s="145"/>
      <c r="EL949" s="145"/>
      <c r="EM949" s="145"/>
      <c r="EN949" s="145"/>
      <c r="EO949" s="145"/>
    </row>
    <row r="950" spans="1:145" ht="13.5">
      <c r="A950" s="145"/>
      <c r="B950" s="145"/>
      <c r="DY950" s="145"/>
      <c r="DZ950" s="145"/>
      <c r="EA950" s="145"/>
      <c r="EB950" s="145"/>
      <c r="EC950" s="145"/>
      <c r="ED950" s="145"/>
      <c r="EE950" s="145"/>
      <c r="EF950" s="145"/>
      <c r="EG950" s="145"/>
      <c r="EH950" s="145"/>
      <c r="EI950" s="145"/>
      <c r="EJ950" s="145"/>
      <c r="EK950" s="145"/>
      <c r="EL950" s="145"/>
      <c r="EM950" s="145"/>
      <c r="EN950" s="145"/>
      <c r="EO950" s="145"/>
    </row>
    <row r="951" spans="1:145" ht="13.5">
      <c r="A951" s="145"/>
      <c r="B951" s="145"/>
      <c r="DY951" s="145"/>
      <c r="DZ951" s="145"/>
      <c r="EA951" s="145"/>
      <c r="EB951" s="145"/>
      <c r="EC951" s="145"/>
      <c r="ED951" s="145"/>
      <c r="EE951" s="145"/>
      <c r="EF951" s="145"/>
      <c r="EG951" s="145"/>
      <c r="EH951" s="145"/>
      <c r="EI951" s="145"/>
      <c r="EJ951" s="145"/>
      <c r="EK951" s="145"/>
      <c r="EL951" s="145"/>
      <c r="EM951" s="145"/>
      <c r="EN951" s="145"/>
      <c r="EO951" s="145"/>
    </row>
    <row r="952" spans="1:145" ht="13.5">
      <c r="A952" s="145"/>
      <c r="B952" s="145"/>
      <c r="DY952" s="145"/>
      <c r="DZ952" s="145"/>
      <c r="EA952" s="145"/>
      <c r="EB952" s="145"/>
      <c r="EC952" s="145"/>
      <c r="ED952" s="145"/>
      <c r="EE952" s="145"/>
      <c r="EF952" s="145"/>
      <c r="EG952" s="145"/>
      <c r="EH952" s="145"/>
      <c r="EI952" s="145"/>
      <c r="EJ952" s="145"/>
      <c r="EK952" s="145"/>
      <c r="EL952" s="145"/>
      <c r="EM952" s="145"/>
      <c r="EN952" s="145"/>
      <c r="EO952" s="145"/>
    </row>
    <row r="953" spans="1:145" ht="13.5">
      <c r="A953" s="145"/>
      <c r="B953" s="145"/>
      <c r="DY953" s="145"/>
      <c r="DZ953" s="145"/>
      <c r="EA953" s="145"/>
      <c r="EB953" s="145"/>
      <c r="EC953" s="145"/>
      <c r="ED953" s="145"/>
      <c r="EE953" s="145"/>
      <c r="EF953" s="145"/>
      <c r="EG953" s="145"/>
      <c r="EH953" s="145"/>
      <c r="EI953" s="145"/>
      <c r="EJ953" s="145"/>
      <c r="EK953" s="145"/>
      <c r="EL953" s="145"/>
      <c r="EM953" s="145"/>
      <c r="EN953" s="145"/>
      <c r="EO953" s="145"/>
    </row>
    <row r="954" spans="1:145" ht="13.5">
      <c r="A954" s="145"/>
      <c r="B954" s="145"/>
      <c r="DY954" s="145"/>
      <c r="DZ954" s="145"/>
      <c r="EA954" s="145"/>
      <c r="EB954" s="145"/>
      <c r="EC954" s="145"/>
      <c r="ED954" s="145"/>
      <c r="EE954" s="145"/>
      <c r="EF954" s="145"/>
      <c r="EG954" s="145"/>
      <c r="EH954" s="145"/>
      <c r="EI954" s="145"/>
      <c r="EJ954" s="145"/>
      <c r="EK954" s="145"/>
      <c r="EL954" s="145"/>
      <c r="EM954" s="145"/>
      <c r="EN954" s="145"/>
      <c r="EO954" s="145"/>
    </row>
    <row r="955" spans="1:145" ht="13.5">
      <c r="A955" s="145"/>
      <c r="B955" s="145"/>
      <c r="DY955" s="145"/>
      <c r="DZ955" s="145"/>
      <c r="EA955" s="145"/>
      <c r="EB955" s="145"/>
      <c r="EC955" s="145"/>
      <c r="ED955" s="145"/>
      <c r="EE955" s="145"/>
      <c r="EF955" s="145"/>
      <c r="EG955" s="145"/>
      <c r="EH955" s="145"/>
      <c r="EI955" s="145"/>
      <c r="EJ955" s="145"/>
      <c r="EK955" s="145"/>
      <c r="EL955" s="145"/>
      <c r="EM955" s="145"/>
      <c r="EN955" s="145"/>
      <c r="EO955" s="145"/>
    </row>
    <row r="956" spans="1:145" ht="13.5">
      <c r="A956" s="145"/>
      <c r="B956" s="145"/>
      <c r="DY956" s="145"/>
      <c r="DZ956" s="145"/>
      <c r="EA956" s="145"/>
      <c r="EB956" s="145"/>
      <c r="EC956" s="145"/>
      <c r="ED956" s="145"/>
      <c r="EE956" s="145"/>
      <c r="EF956" s="145"/>
      <c r="EG956" s="145"/>
      <c r="EH956" s="145"/>
      <c r="EI956" s="145"/>
      <c r="EJ956" s="145"/>
      <c r="EK956" s="145"/>
      <c r="EL956" s="145"/>
      <c r="EM956" s="145"/>
      <c r="EN956" s="145"/>
      <c r="EO956" s="145"/>
    </row>
    <row r="957" spans="1:145" ht="13.5">
      <c r="A957" s="145"/>
      <c r="B957" s="145"/>
      <c r="DY957" s="145"/>
      <c r="DZ957" s="145"/>
      <c r="EA957" s="145"/>
      <c r="EB957" s="145"/>
      <c r="EC957" s="145"/>
      <c r="ED957" s="145"/>
      <c r="EE957" s="145"/>
      <c r="EF957" s="145"/>
      <c r="EG957" s="145"/>
      <c r="EH957" s="145"/>
      <c r="EI957" s="145"/>
      <c r="EJ957" s="145"/>
      <c r="EK957" s="145"/>
      <c r="EL957" s="145"/>
      <c r="EM957" s="145"/>
      <c r="EN957" s="145"/>
      <c r="EO957" s="145"/>
    </row>
    <row r="958" spans="1:145" ht="13.5">
      <c r="A958" s="145"/>
      <c r="B958" s="145"/>
      <c r="DY958" s="145"/>
      <c r="DZ958" s="145"/>
      <c r="EA958" s="145"/>
      <c r="EB958" s="145"/>
      <c r="EC958" s="145"/>
      <c r="ED958" s="145"/>
      <c r="EE958" s="145"/>
      <c r="EF958" s="145"/>
      <c r="EG958" s="145"/>
      <c r="EH958" s="145"/>
      <c r="EI958" s="145"/>
      <c r="EJ958" s="145"/>
      <c r="EK958" s="145"/>
      <c r="EL958" s="145"/>
      <c r="EM958" s="145"/>
      <c r="EN958" s="145"/>
      <c r="EO958" s="145"/>
    </row>
    <row r="959" spans="1:145" ht="13.5">
      <c r="A959" s="145"/>
      <c r="B959" s="145"/>
      <c r="DY959" s="145"/>
      <c r="DZ959" s="145"/>
      <c r="EA959" s="145"/>
      <c r="EB959" s="145"/>
      <c r="EC959" s="145"/>
      <c r="ED959" s="145"/>
      <c r="EE959" s="145"/>
      <c r="EF959" s="145"/>
      <c r="EG959" s="145"/>
      <c r="EH959" s="145"/>
      <c r="EI959" s="145"/>
      <c r="EJ959" s="145"/>
      <c r="EK959" s="145"/>
      <c r="EL959" s="145"/>
      <c r="EM959" s="145"/>
      <c r="EN959" s="145"/>
      <c r="EO959" s="145"/>
    </row>
    <row r="960" spans="1:145" ht="13.5">
      <c r="A960" s="145"/>
      <c r="B960" s="145"/>
      <c r="DY960" s="145"/>
      <c r="DZ960" s="145"/>
      <c r="EA960" s="145"/>
      <c r="EB960" s="145"/>
      <c r="EC960" s="145"/>
      <c r="ED960" s="145"/>
      <c r="EE960" s="145"/>
      <c r="EF960" s="145"/>
      <c r="EG960" s="145"/>
      <c r="EH960" s="145"/>
      <c r="EI960" s="145"/>
      <c r="EJ960" s="145"/>
      <c r="EK960" s="145"/>
      <c r="EL960" s="145"/>
      <c r="EM960" s="145"/>
      <c r="EN960" s="145"/>
      <c r="EO960" s="145"/>
    </row>
    <row r="970" spans="1:145" ht="13.5">
      <c r="A970" s="145"/>
      <c r="B970" s="145"/>
      <c r="DY970" s="145"/>
      <c r="DZ970" s="145"/>
      <c r="EA970" s="145"/>
      <c r="EB970" s="145"/>
      <c r="EC970" s="145"/>
      <c r="ED970" s="145"/>
      <c r="EE970" s="145"/>
      <c r="EF970" s="145"/>
      <c r="EG970" s="145"/>
      <c r="EH970" s="145"/>
      <c r="EI970" s="145"/>
      <c r="EJ970" s="145"/>
      <c r="EK970" s="145"/>
      <c r="EL970" s="145"/>
      <c r="EM970" s="145"/>
      <c r="EN970" s="145"/>
      <c r="EO970" s="145"/>
    </row>
    <row r="971" spans="1:145" ht="13.5">
      <c r="A971" s="145"/>
      <c r="B971" s="145"/>
      <c r="DY971" s="145"/>
      <c r="DZ971" s="145"/>
      <c r="EA971" s="145"/>
      <c r="EB971" s="145"/>
      <c r="EC971" s="145"/>
      <c r="ED971" s="145"/>
      <c r="EE971" s="145"/>
      <c r="EF971" s="145"/>
      <c r="EG971" s="145"/>
      <c r="EH971" s="145"/>
      <c r="EI971" s="145"/>
      <c r="EJ971" s="145"/>
      <c r="EK971" s="145"/>
      <c r="EL971" s="145"/>
      <c r="EM971" s="145"/>
      <c r="EN971" s="145"/>
      <c r="EO971" s="145"/>
    </row>
    <row r="972" spans="1:145" ht="13.5">
      <c r="A972" s="145"/>
      <c r="B972" s="145"/>
      <c r="DY972" s="145"/>
      <c r="DZ972" s="145"/>
      <c r="EA972" s="145"/>
      <c r="EB972" s="145"/>
      <c r="EC972" s="145"/>
      <c r="ED972" s="145"/>
      <c r="EE972" s="145"/>
      <c r="EF972" s="145"/>
      <c r="EG972" s="145"/>
      <c r="EH972" s="145"/>
      <c r="EI972" s="145"/>
      <c r="EJ972" s="145"/>
      <c r="EK972" s="145"/>
      <c r="EL972" s="145"/>
      <c r="EM972" s="145"/>
      <c r="EN972" s="145"/>
      <c r="EO972" s="145"/>
    </row>
    <row r="973" spans="1:145" ht="13.5">
      <c r="A973" s="145"/>
      <c r="B973" s="145"/>
      <c r="DY973" s="145"/>
      <c r="DZ973" s="145"/>
      <c r="EA973" s="145"/>
      <c r="EB973" s="145"/>
      <c r="EC973" s="145"/>
      <c r="ED973" s="145"/>
      <c r="EE973" s="145"/>
      <c r="EF973" s="145"/>
      <c r="EG973" s="145"/>
      <c r="EH973" s="145"/>
      <c r="EI973" s="145"/>
      <c r="EJ973" s="145"/>
      <c r="EK973" s="145"/>
      <c r="EL973" s="145"/>
      <c r="EM973" s="145"/>
      <c r="EN973" s="145"/>
      <c r="EO973" s="145"/>
    </row>
    <row r="975" spans="1:145" ht="13.5">
      <c r="A975" s="145"/>
      <c r="B975" s="145"/>
      <c r="DY975" s="145"/>
      <c r="DZ975" s="145"/>
      <c r="EA975" s="145"/>
      <c r="EB975" s="145"/>
      <c r="EC975" s="145"/>
      <c r="ED975" s="145"/>
      <c r="EE975" s="145"/>
      <c r="EF975" s="145"/>
      <c r="EG975" s="145"/>
      <c r="EH975" s="145"/>
      <c r="EI975" s="145"/>
      <c r="EJ975" s="145"/>
      <c r="EK975" s="145"/>
      <c r="EL975" s="145"/>
      <c r="EM975" s="145"/>
      <c r="EN975" s="145"/>
      <c r="EO975" s="145"/>
    </row>
    <row r="977" spans="1:145" ht="13.5">
      <c r="A977" s="145"/>
      <c r="B977" s="145"/>
      <c r="DY977" s="145"/>
      <c r="DZ977" s="145"/>
      <c r="EA977" s="145"/>
      <c r="EB977" s="145"/>
      <c r="EC977" s="145"/>
      <c r="ED977" s="145"/>
      <c r="EE977" s="145"/>
      <c r="EF977" s="145"/>
      <c r="EG977" s="145"/>
      <c r="EH977" s="145"/>
      <c r="EI977" s="145"/>
      <c r="EJ977" s="145"/>
      <c r="EK977" s="145"/>
      <c r="EL977" s="145"/>
      <c r="EM977" s="145"/>
      <c r="EN977" s="145"/>
      <c r="EO977" s="145"/>
    </row>
    <row r="978" spans="1:145" ht="13.5">
      <c r="A978" s="145"/>
      <c r="B978" s="145"/>
      <c r="DY978" s="145"/>
      <c r="DZ978" s="145"/>
      <c r="EA978" s="145"/>
      <c r="EB978" s="145"/>
      <c r="EC978" s="145"/>
      <c r="ED978" s="145"/>
      <c r="EE978" s="145"/>
      <c r="EF978" s="145"/>
      <c r="EG978" s="145"/>
      <c r="EH978" s="145"/>
      <c r="EI978" s="145"/>
      <c r="EJ978" s="145"/>
      <c r="EK978" s="145"/>
      <c r="EL978" s="145"/>
      <c r="EM978" s="145"/>
      <c r="EN978" s="145"/>
      <c r="EO978" s="145"/>
    </row>
    <row r="979" spans="1:145" ht="13.5">
      <c r="A979" s="145"/>
      <c r="B979" s="145"/>
      <c r="DY979" s="145"/>
      <c r="DZ979" s="145"/>
      <c r="EA979" s="145"/>
      <c r="EB979" s="145"/>
      <c r="EC979" s="145"/>
      <c r="ED979" s="145"/>
      <c r="EE979" s="145"/>
      <c r="EF979" s="145"/>
      <c r="EG979" s="145"/>
      <c r="EH979" s="145"/>
      <c r="EI979" s="145"/>
      <c r="EJ979" s="145"/>
      <c r="EK979" s="145"/>
      <c r="EL979" s="145"/>
      <c r="EM979" s="145"/>
      <c r="EN979" s="145"/>
      <c r="EO979" s="145"/>
    </row>
    <row r="980" spans="1:145" ht="13.5">
      <c r="A980" s="145"/>
      <c r="B980" s="145"/>
      <c r="DY980" s="145"/>
      <c r="DZ980" s="145"/>
      <c r="EA980" s="145"/>
      <c r="EB980" s="145"/>
      <c r="EC980" s="145"/>
      <c r="ED980" s="145"/>
      <c r="EE980" s="145"/>
      <c r="EF980" s="145"/>
      <c r="EG980" s="145"/>
      <c r="EH980" s="145"/>
      <c r="EI980" s="145"/>
      <c r="EJ980" s="145"/>
      <c r="EK980" s="145"/>
      <c r="EL980" s="145"/>
      <c r="EM980" s="145"/>
      <c r="EN980" s="145"/>
      <c r="EO980" s="145"/>
    </row>
    <row r="984" spans="1:145" ht="13.5">
      <c r="A984" s="145"/>
      <c r="B984" s="145"/>
      <c r="DY984" s="145"/>
      <c r="DZ984" s="145"/>
      <c r="EA984" s="145"/>
      <c r="EB984" s="145"/>
      <c r="EC984" s="145"/>
      <c r="ED984" s="145"/>
      <c r="EE984" s="145"/>
      <c r="EF984" s="145"/>
      <c r="EG984" s="145"/>
      <c r="EH984" s="145"/>
      <c r="EI984" s="145"/>
      <c r="EJ984" s="145"/>
      <c r="EK984" s="145"/>
      <c r="EL984" s="145"/>
      <c r="EM984" s="145"/>
      <c r="EN984" s="145"/>
      <c r="EO984" s="145"/>
    </row>
    <row r="985" spans="1:145" ht="13.5">
      <c r="A985" s="145"/>
      <c r="B985" s="145"/>
      <c r="DY985" s="145"/>
      <c r="DZ985" s="145"/>
      <c r="EA985" s="145"/>
      <c r="EB985" s="145"/>
      <c r="EC985" s="145"/>
      <c r="ED985" s="145"/>
      <c r="EE985" s="145"/>
      <c r="EF985" s="145"/>
      <c r="EG985" s="145"/>
      <c r="EH985" s="145"/>
      <c r="EI985" s="145"/>
      <c r="EJ985" s="145"/>
      <c r="EK985" s="145"/>
      <c r="EL985" s="145"/>
      <c r="EM985" s="145"/>
      <c r="EN985" s="145"/>
      <c r="EO985" s="145"/>
    </row>
    <row r="986" spans="1:145" ht="13.5">
      <c r="A986" s="145"/>
      <c r="B986" s="145"/>
      <c r="DY986" s="145"/>
      <c r="DZ986" s="145"/>
      <c r="EA986" s="145"/>
      <c r="EB986" s="145"/>
      <c r="EC986" s="145"/>
      <c r="ED986" s="145"/>
      <c r="EE986" s="145"/>
      <c r="EF986" s="145"/>
      <c r="EG986" s="145"/>
      <c r="EH986" s="145"/>
      <c r="EI986" s="145"/>
      <c r="EJ986" s="145"/>
      <c r="EK986" s="145"/>
      <c r="EL986" s="145"/>
      <c r="EM986" s="145"/>
      <c r="EN986" s="145"/>
      <c r="EO986" s="145"/>
    </row>
    <row r="987" spans="1:145" ht="13.5">
      <c r="A987" s="145"/>
      <c r="B987" s="145"/>
      <c r="DY987" s="145"/>
      <c r="DZ987" s="145"/>
      <c r="EA987" s="145"/>
      <c r="EB987" s="145"/>
      <c r="EC987" s="145"/>
      <c r="ED987" s="145"/>
      <c r="EE987" s="145"/>
      <c r="EF987" s="145"/>
      <c r="EG987" s="145"/>
      <c r="EH987" s="145"/>
      <c r="EI987" s="145"/>
      <c r="EJ987" s="145"/>
      <c r="EK987" s="145"/>
      <c r="EL987" s="145"/>
      <c r="EM987" s="145"/>
      <c r="EN987" s="145"/>
      <c r="EO987" s="145"/>
    </row>
    <row r="992" spans="1:145" ht="13.5">
      <c r="A992" s="145"/>
      <c r="B992" s="145"/>
      <c r="DY992" s="145"/>
      <c r="DZ992" s="145"/>
      <c r="EA992" s="145"/>
      <c r="EB992" s="145"/>
      <c r="EC992" s="145"/>
      <c r="ED992" s="145"/>
      <c r="EE992" s="145"/>
      <c r="EF992" s="145"/>
      <c r="EG992" s="145"/>
      <c r="EH992" s="145"/>
      <c r="EI992" s="145"/>
      <c r="EJ992" s="145"/>
      <c r="EK992" s="145"/>
      <c r="EL992" s="145"/>
      <c r="EM992" s="145"/>
      <c r="EN992" s="145"/>
      <c r="EO992" s="145"/>
    </row>
    <row r="994" spans="1:145" ht="13.5">
      <c r="A994" s="145"/>
      <c r="B994" s="145"/>
      <c r="DY994" s="145"/>
      <c r="DZ994" s="145"/>
      <c r="EA994" s="145"/>
      <c r="EB994" s="145"/>
      <c r="EC994" s="145"/>
      <c r="ED994" s="145"/>
      <c r="EE994" s="145"/>
      <c r="EF994" s="145"/>
      <c r="EG994" s="145"/>
      <c r="EH994" s="145"/>
      <c r="EI994" s="145"/>
      <c r="EJ994" s="145"/>
      <c r="EK994" s="145"/>
      <c r="EL994" s="145"/>
      <c r="EM994" s="145"/>
      <c r="EN994" s="145"/>
      <c r="EO994" s="145"/>
    </row>
  </sheetData>
  <sheetProtection/>
  <mergeCells count="22">
    <mergeCell ref="A5:A6"/>
    <mergeCell ref="B5:B6"/>
    <mergeCell ref="M6:N6"/>
    <mergeCell ref="EM5:EN5"/>
    <mergeCell ref="EO5:EO6"/>
    <mergeCell ref="E6:F6"/>
    <mergeCell ref="G6:H6"/>
    <mergeCell ref="I6:J6"/>
    <mergeCell ref="D5:S5"/>
    <mergeCell ref="K6:L6"/>
    <mergeCell ref="EF6:EL6"/>
    <mergeCell ref="U5:U6"/>
    <mergeCell ref="T5:T6"/>
    <mergeCell ref="C128:R128"/>
    <mergeCell ref="EI128:EN128"/>
    <mergeCell ref="V5:V7"/>
    <mergeCell ref="A2:U2"/>
    <mergeCell ref="A1:U1"/>
    <mergeCell ref="C5:C6"/>
    <mergeCell ref="EG7:EH7"/>
    <mergeCell ref="EI7:EJ7"/>
    <mergeCell ref="EK7:EL7"/>
  </mergeCells>
  <printOptions horizontalCentered="1"/>
  <pageMargins left="0" right="0" top="0.3937007874015748" bottom="0.3937007874015748" header="0.2362204724409449" footer="0.15748031496062992"/>
  <pageSetup horizontalDpi="600" verticalDpi="600" orientation="portrait" paperSize="9" r:id="rId1"/>
  <headerFooter>
    <oddHeader>&amp;R&amp;"Arial,Bold"&amp;12&amp;UBIỂU 1</oddHeader>
  </headerFooter>
</worksheet>
</file>

<file path=xl/worksheets/sheet5.xml><?xml version="1.0" encoding="utf-8"?>
<worksheet xmlns="http://schemas.openxmlformats.org/spreadsheetml/2006/main" xmlns:r="http://schemas.openxmlformats.org/officeDocument/2006/relationships">
  <dimension ref="D1:AC1"/>
  <sheetViews>
    <sheetView zoomScalePageLayoutView="0" workbookViewId="0" topLeftCell="A1">
      <selection activeCell="N1" sqref="N1"/>
    </sheetView>
  </sheetViews>
  <sheetFormatPr defaultColWidth="9.140625" defaultRowHeight="12.75"/>
  <sheetData>
    <row r="1" spans="4:29" ht="12.75">
      <c r="D1">
        <v>1</v>
      </c>
      <c r="E1">
        <v>2</v>
      </c>
      <c r="F1">
        <v>3</v>
      </c>
      <c r="G1">
        <v>4</v>
      </c>
      <c r="H1">
        <v>5</v>
      </c>
      <c r="I1">
        <v>6</v>
      </c>
      <c r="J1">
        <v>7</v>
      </c>
      <c r="K1">
        <v>8</v>
      </c>
      <c r="L1">
        <v>9</v>
      </c>
      <c r="M1">
        <v>10</v>
      </c>
      <c r="N1">
        <v>11</v>
      </c>
      <c r="O1">
        <v>12</v>
      </c>
      <c r="P1">
        <v>13</v>
      </c>
      <c r="Q1">
        <v>14</v>
      </c>
      <c r="R1">
        <v>15</v>
      </c>
      <c r="S1">
        <v>16</v>
      </c>
      <c r="T1">
        <v>17</v>
      </c>
      <c r="U1">
        <v>18</v>
      </c>
      <c r="V1">
        <v>19</v>
      </c>
      <c r="W1">
        <v>20</v>
      </c>
      <c r="X1">
        <v>21</v>
      </c>
      <c r="Y1">
        <v>22</v>
      </c>
      <c r="Z1">
        <v>23</v>
      </c>
      <c r="AA1">
        <v>24</v>
      </c>
      <c r="AB1">
        <v>25</v>
      </c>
      <c r="AC1">
        <v>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Huyen-tccb</dc:creator>
  <cp:keywords/>
  <dc:description/>
  <cp:lastModifiedBy>phong</cp:lastModifiedBy>
  <cp:lastPrinted>2017-12-18T11:18:13Z</cp:lastPrinted>
  <dcterms:created xsi:type="dcterms:W3CDTF">1996-10-14T23:33:28Z</dcterms:created>
  <dcterms:modified xsi:type="dcterms:W3CDTF">2017-12-18T11:25:23Z</dcterms:modified>
  <cp:category/>
  <cp:version/>
  <cp:contentType/>
  <cp:contentStatus/>
</cp:coreProperties>
</file>